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ervidor" state="visible" r:id="rId3"/>
    <sheet sheetId="2" name="Aluno IFS" state="visible" r:id="rId4"/>
    <sheet sheetId="3" name="Aluno Externo" state="visible" r:id="rId5"/>
    <sheet sheetId="4" name="Inscrição geral" state="visible" r:id="rId6"/>
  </sheets>
  <definedNames/>
  <calcPr/>
</workbook>
</file>

<file path=xl/sharedStrings.xml><?xml version="1.0" encoding="utf-8"?>
<sst xmlns="http://schemas.openxmlformats.org/spreadsheetml/2006/main" count="1142" uniqueCount="639">
  <si>
    <t>Inscritos no edital nº39/2013/PROPEX Curso de AutoCad</t>
  </si>
  <si>
    <t>Servidor</t>
  </si>
  <si>
    <t>Nome</t>
  </si>
  <si>
    <t>Telefone</t>
  </si>
  <si>
    <t>Email</t>
  </si>
  <si>
    <t>NºInscrição</t>
  </si>
  <si>
    <t>Setor</t>
  </si>
  <si>
    <t>Thiago Guimarães</t>
  </si>
  <si>
    <t>(79)88380590</t>
  </si>
  <si>
    <t>tgostavio@live.com</t>
  </si>
  <si>
    <t>Rogério Batista Pereira</t>
  </si>
  <si>
    <t>(79)99564656</t>
  </si>
  <si>
    <t>Brígid Rosane Lima</t>
  </si>
  <si>
    <t>79-8825-7636 / 9955-9598</t>
  </si>
  <si>
    <t>Marcelo Machado Cunha</t>
  </si>
  <si>
    <t>(79)9857-4284</t>
  </si>
  <si>
    <t>James Sidney Freitas de Carvalho </t>
  </si>
  <si>
    <t>(79) 9105-3263</t>
  </si>
  <si>
    <t>jamessdneyno@yahoo.com.br</t>
  </si>
  <si>
    <t>Cord. de Eletrônica</t>
  </si>
  <si>
    <t>AlunoIFS</t>
  </si>
  <si>
    <t>Curso</t>
  </si>
  <si>
    <t>Suellen Dantas Costa Silva</t>
  </si>
  <si>
    <t>(79)96457704</t>
  </si>
  <si>
    <t>Edificações</t>
  </si>
  <si>
    <t>luth Almeida de Souza</t>
  </si>
  <si>
    <t>(79)98694812</t>
  </si>
  <si>
    <t>Engenharia Civil</t>
  </si>
  <si>
    <t>Ségio Luiz Gonsalves Guimarães</t>
  </si>
  <si>
    <t>(79)91054554</t>
  </si>
  <si>
    <t>José Carlos Silva Gomes</t>
  </si>
  <si>
    <t>(79)91168522</t>
  </si>
  <si>
    <t>Saneamento Ambiental</t>
  </si>
  <si>
    <t>Lucas Santos da Silva</t>
  </si>
  <si>
    <t>(79)98020555</t>
  </si>
  <si>
    <t>Jose Gabriel Andrade Almeida</t>
  </si>
  <si>
    <t>(79)88010060</t>
  </si>
  <si>
    <t>Rosangela dos santos Rezende</t>
  </si>
  <si>
    <t>(79)99528009</t>
  </si>
  <si>
    <t>Gabriel Rabelo Gama</t>
  </si>
  <si>
    <t>(79)99657447</t>
  </si>
  <si>
    <t>Jonathas Barbosa Francisco</t>
  </si>
  <si>
    <t>(79)98173435</t>
  </si>
  <si>
    <t>Elizabeth Santos Oliveira</t>
  </si>
  <si>
    <t>(79)99297535</t>
  </si>
  <si>
    <t>Brenda Santos</t>
  </si>
  <si>
    <t>(79)32547370</t>
  </si>
  <si>
    <t>Alisson Mickley de oliveira Santo</t>
  </si>
  <si>
    <t>(79)32473982</t>
  </si>
  <si>
    <t>Carlos Gomes da Silva Júnior</t>
  </si>
  <si>
    <t>(79)88531885</t>
  </si>
  <si>
    <t>Adervanio Rodrigues da Silva</t>
  </si>
  <si>
    <t>(79)98780302</t>
  </si>
  <si>
    <t>Ivan Silva dos Santos</t>
  </si>
  <si>
    <t>(79)88352404</t>
  </si>
  <si>
    <t>Eletrotecnica</t>
  </si>
  <si>
    <t>Adeilton dos Santos</t>
  </si>
  <si>
    <t>(79)88488820</t>
  </si>
  <si>
    <t>Russiell Marques de Melo</t>
  </si>
  <si>
    <t>(79)88270480</t>
  </si>
  <si>
    <t>Eletrotécnica</t>
  </si>
  <si>
    <t>Jessé Teixeira Lôbo Neto</t>
  </si>
  <si>
    <t>(79)91541604</t>
  </si>
  <si>
    <t>Química</t>
  </si>
  <si>
    <t>Felipe José Alves dos Santos</t>
  </si>
  <si>
    <t>(79)88660065</t>
  </si>
  <si>
    <t>Rafaela Januario de Oliveira</t>
  </si>
  <si>
    <t>(79)32416080</t>
  </si>
  <si>
    <t>Adna Tamara Lima Santana</t>
  </si>
  <si>
    <t>(79)98252471</t>
  </si>
  <si>
    <t>Luiz Fernando Menezes de Santana</t>
  </si>
  <si>
    <t>(79)99691299</t>
  </si>
  <si>
    <t>Aline Costa Santos</t>
  </si>
  <si>
    <t>(79)81272918</t>
  </si>
  <si>
    <t>Suellem Rachel Batista dos Snatos</t>
  </si>
  <si>
    <t>(79)98606177</t>
  </si>
  <si>
    <t>Íkaro Damião Hora Sousa</t>
  </si>
  <si>
    <t>(79)99210952</t>
  </si>
  <si>
    <t>Eduardo de Morais Chaves</t>
  </si>
  <si>
    <t>(79)99469952</t>
  </si>
  <si>
    <t>Fabio Ferreira Lemos</t>
  </si>
  <si>
    <t>(79)98951935</t>
  </si>
  <si>
    <t>Fernando Santos Costa</t>
  </si>
  <si>
    <t>(79)98380156</t>
  </si>
  <si>
    <t>Matematica</t>
  </si>
  <si>
    <t>Guilherme Boroni</t>
  </si>
  <si>
    <t>(79)98957888</t>
  </si>
  <si>
    <t>Informática</t>
  </si>
  <si>
    <t>Jose R. de Sta. Rita</t>
  </si>
  <si>
    <t>(79)96418596</t>
  </si>
  <si>
    <t>curso integrado em desenho de construção civil</t>
  </si>
  <si>
    <t>William Souza Rodrigues</t>
  </si>
  <si>
    <t>(79)98415634</t>
  </si>
  <si>
    <t>Welington Silva de Mendonça</t>
  </si>
  <si>
    <t>(79)98168584</t>
  </si>
  <si>
    <t>Isabella Santos Nascimento</t>
  </si>
  <si>
    <t>(79)98524286</t>
  </si>
  <si>
    <t>Arthur Fernando Amorim Santos</t>
  </si>
  <si>
    <t>(79)995255355</t>
  </si>
  <si>
    <t>Segurança do Trabalho</t>
  </si>
  <si>
    <t>Igor Macedo Ferreira</t>
  </si>
  <si>
    <t>(79)99154329</t>
  </si>
  <si>
    <t>Petróleo e Gás</t>
  </si>
  <si>
    <t>Izabelly Souza Oliveira</t>
  </si>
  <si>
    <t>(79)98691150</t>
  </si>
  <si>
    <t>Fabio Icaro Bezerra Canuto</t>
  </si>
  <si>
    <t>(79)98078883</t>
  </si>
  <si>
    <t>ificações</t>
  </si>
  <si>
    <t>Flávia Giuliana Melo dos Santos</t>
  </si>
  <si>
    <t>(79)99610495</t>
  </si>
  <si>
    <t>Janaina Souza de O. Souza</t>
  </si>
  <si>
    <t>(79)98277299</t>
  </si>
  <si>
    <t>Keila Giordoni Souza Santana</t>
  </si>
  <si>
    <t>(79)99098992</t>
  </si>
  <si>
    <t>Vagner da Cruz</t>
  </si>
  <si>
    <t>(79)98442367</t>
  </si>
  <si>
    <t>Adiclayson Gomes Santos</t>
  </si>
  <si>
    <t>(79)321488588</t>
  </si>
  <si>
    <t>Erick Silva Gomes</t>
  </si>
  <si>
    <t>(79)30861718</t>
  </si>
  <si>
    <t>Segurança no Trabalho</t>
  </si>
  <si>
    <t>Rita de Cássia Bispo dos Santos</t>
  </si>
  <si>
    <t>79-9159-4676</t>
  </si>
  <si>
    <t>Elisangela Guerra e Marques</t>
  </si>
  <si>
    <t>(79)88414573</t>
  </si>
  <si>
    <t>Emanuele Alvez Calisto de Silva</t>
  </si>
  <si>
    <t>(79)98360135</t>
  </si>
  <si>
    <t>Joyce Kelly Alves dos Santos</t>
  </si>
  <si>
    <t>(79)99426442</t>
  </si>
  <si>
    <t>Luiz Felipe Costa Silva Carneiro</t>
  </si>
  <si>
    <t>(79)30421998</t>
  </si>
  <si>
    <t>Verônica Vieira dos Santos</t>
  </si>
  <si>
    <t>(79)32455536</t>
  </si>
  <si>
    <t>Angélica Paixão da Silva Souza</t>
  </si>
  <si>
    <t>(79)88726250</t>
  </si>
  <si>
    <t>Icaro Ângelo Santos de Santana</t>
  </si>
  <si>
    <t>(79)99453509</t>
  </si>
  <si>
    <t>Petrólio e Gas</t>
  </si>
  <si>
    <t>Mariangela Carvalho Santos</t>
  </si>
  <si>
    <t>(79)32411178</t>
  </si>
  <si>
    <t>Construção Civil</t>
  </si>
  <si>
    <t>Wilma da Costa Santos</t>
  </si>
  <si>
    <t>(79)98300976</t>
  </si>
  <si>
    <t>José Milton dos Reis</t>
  </si>
  <si>
    <t>(79)98208792</t>
  </si>
  <si>
    <t>Juliane Santos de Farias</t>
  </si>
  <si>
    <t>(79)32545982</t>
  </si>
  <si>
    <t>Luis Octavio Lisboa Cavalacante</t>
  </si>
  <si>
    <t>(79)32246195</t>
  </si>
  <si>
    <t>Rosielle Maria Santos de Souza</t>
  </si>
  <si>
    <t>(79)98506963</t>
  </si>
  <si>
    <t>Leonardo Dalvo Silva de Andrade</t>
  </si>
  <si>
    <t>(79)99955967</t>
  </si>
  <si>
    <t>Petróleo e gas</t>
  </si>
  <si>
    <t>Nathalie Mendes de Souza</t>
  </si>
  <si>
    <t>(79)99182255</t>
  </si>
  <si>
    <t>Cleverton dos Santos</t>
  </si>
  <si>
    <t>(79)99358191</t>
  </si>
  <si>
    <t>Rosimeire Ribeiro de Almeida</t>
  </si>
  <si>
    <t>(79)9933-8716</t>
  </si>
  <si>
    <t>Saude e Segurança do Trabalho</t>
  </si>
  <si>
    <t>Juliana Vieira Xavier de Souza</t>
  </si>
  <si>
    <t>(79)99843888</t>
  </si>
  <si>
    <t>Natanael Barbosa da Silva</t>
  </si>
  <si>
    <t>(79)98997735</t>
  </si>
  <si>
    <t>Jose Wandeson Vieira Matos</t>
  </si>
  <si>
    <t>(79)99461318</t>
  </si>
  <si>
    <t>Jackson Felipe Carvalho Pereira</t>
  </si>
  <si>
    <t>(79)32544398</t>
  </si>
  <si>
    <t>Julyana Lorena Siqueira Feitosa</t>
  </si>
  <si>
    <t>(79)32418345</t>
  </si>
  <si>
    <t>Tamires Daniele Lite dos Santos</t>
  </si>
  <si>
    <t>(79)98673660</t>
  </si>
  <si>
    <t>Quimica</t>
  </si>
  <si>
    <t>Louana Leite Silveira</t>
  </si>
  <si>
    <t>(79)99991130</t>
  </si>
  <si>
    <t>Pedro Augusto Cruz do Valle Viana</t>
  </si>
  <si>
    <t>(79)98908558</t>
  </si>
  <si>
    <t>Cryslaine Karina Tales Rodrigues</t>
  </si>
  <si>
    <t>(79)81689734</t>
  </si>
  <si>
    <t>Bruna da Costa Batista</t>
  </si>
  <si>
    <t>(79)98533523</t>
  </si>
  <si>
    <t>Gustavo Henrique Cabral Santana</t>
  </si>
  <si>
    <t>(79)99092521</t>
  </si>
  <si>
    <t>Eluane Alexia Ribeiro Damasceno</t>
  </si>
  <si>
    <t>(79)91436328</t>
  </si>
  <si>
    <t>Raphael Alves Barbosa Santana</t>
  </si>
  <si>
    <t>(79)91173155</t>
  </si>
  <si>
    <t>Windila Santana Santa Rosa</t>
  </si>
  <si>
    <t>(79)99069938</t>
  </si>
  <si>
    <t>Paulo Roberto dos P.  Santos</t>
  </si>
  <si>
    <t>(79)32549101</t>
  </si>
  <si>
    <t>Rodrigo Moura Guimarães</t>
  </si>
  <si>
    <t>(79)99154531</t>
  </si>
  <si>
    <t>Matemática</t>
  </si>
  <si>
    <t>Edvania Santos Melo</t>
  </si>
  <si>
    <t>(79)99469052</t>
  </si>
  <si>
    <t>Diego Viana Pinheiro Santos</t>
  </si>
  <si>
    <t>(79)88277848</t>
  </si>
  <si>
    <t>Lindyane Santos Ramos</t>
  </si>
  <si>
    <t>(79)88174136</t>
  </si>
  <si>
    <t>Adelson Aquino dos Santos Junior</t>
  </si>
  <si>
    <t>(79)32483442</t>
  </si>
  <si>
    <t>Petróleo e Gas</t>
  </si>
  <si>
    <t>Luiz Roberto Fontes Souza</t>
  </si>
  <si>
    <t>(79)98488115</t>
  </si>
  <si>
    <t>Aline Santos Passos</t>
  </si>
  <si>
    <t>(79)99973522</t>
  </si>
  <si>
    <t>Yuri Campos Araujo</t>
  </si>
  <si>
    <t>(79)98280121</t>
  </si>
  <si>
    <t>Informatica</t>
  </si>
  <si>
    <t>Gileno Menezes Evangelista</t>
  </si>
  <si>
    <t>79-8824-7415</t>
  </si>
  <si>
    <t>Marcio Santos Messias</t>
  </si>
  <si>
    <t>79-9969-2423</t>
  </si>
  <si>
    <t>Klisman Mateus De Andrade Soares</t>
  </si>
  <si>
    <t>(79)88470285</t>
  </si>
  <si>
    <t>Isis do Rosário e Silva Santos</t>
  </si>
  <si>
    <t>79-8805-8031</t>
  </si>
  <si>
    <t>José Bruno Feitoza Santos</t>
  </si>
  <si>
    <t>79-8829-1300</t>
  </si>
  <si>
    <t>Eletrótécnica</t>
  </si>
  <si>
    <t>Adriano de Jesus Lima</t>
  </si>
  <si>
    <t>79-9922-4137</t>
  </si>
  <si>
    <t>Paula Maria Lima</t>
  </si>
  <si>
    <t>79-3262-1738</t>
  </si>
  <si>
    <t>Giselle Fernanda Costa de Santana</t>
  </si>
  <si>
    <t>79-9806-8069</t>
  </si>
  <si>
    <t>Edson de Mercena Tavares</t>
  </si>
  <si>
    <t>79-3245-4152</t>
  </si>
  <si>
    <t>Genisson Thiago Bispo dos Santos</t>
  </si>
  <si>
    <t>79-9896-1131</t>
  </si>
  <si>
    <t>Júlio Luciano Santos</t>
  </si>
  <si>
    <t>79-9971-3791</t>
  </si>
  <si>
    <t>Desenho de Construção Civil</t>
  </si>
  <si>
    <t>Carlos Sandro dos Santos Silva</t>
  </si>
  <si>
    <t>79-9892-8819</t>
  </si>
  <si>
    <t>Brunalisa Silva Ramos</t>
  </si>
  <si>
    <t>79-9848-1364</t>
  </si>
  <si>
    <t>edificações</t>
  </si>
  <si>
    <t>Sisley Caroline Bezerra dos Santos</t>
  </si>
  <si>
    <t>79-8124-1496</t>
  </si>
  <si>
    <t>Gean Francisco Silva de Oliveira</t>
  </si>
  <si>
    <t>(79)32578332</t>
  </si>
  <si>
    <t>João Gabriel Gomes Santos</t>
  </si>
  <si>
    <t>79-9891-7415</t>
  </si>
  <si>
    <t>Matheus Gomes Martins</t>
  </si>
  <si>
    <t>79-3241-4475</t>
  </si>
  <si>
    <t>Brendon Costa Barreto</t>
  </si>
  <si>
    <t>79-8107-0587</t>
  </si>
  <si>
    <t>Luciane França dos Santos</t>
  </si>
  <si>
    <t>79-3254-8857</t>
  </si>
  <si>
    <t>Michelle Santos Ferreira</t>
  </si>
  <si>
    <t>79-9884-6287</t>
  </si>
  <si>
    <t>Caico de Oliveira Santos</t>
  </si>
  <si>
    <t>79-9941-0039</t>
  </si>
  <si>
    <t>Thomas Matheus Silva Andrade</t>
  </si>
  <si>
    <t>79-9917-3980</t>
  </si>
  <si>
    <t>Rafael Bispo dos Santo</t>
  </si>
  <si>
    <t>79-8845-7528</t>
  </si>
  <si>
    <t>Claudemir José de Lima</t>
  </si>
  <si>
    <t>79-3254-9209</t>
  </si>
  <si>
    <t>Bruno Emanuel Pereira Muniz</t>
  </si>
  <si>
    <t>79-9819-3926</t>
  </si>
  <si>
    <t>Bruno Augusto Rocha Rezende</t>
  </si>
  <si>
    <t>79-9944-3523</t>
  </si>
  <si>
    <t>Marivania Pereira Dos Santos</t>
  </si>
  <si>
    <t>79-8803-2325</t>
  </si>
  <si>
    <t>Lucas Fortes da Silva</t>
  </si>
  <si>
    <t>79-9814-9836</t>
  </si>
  <si>
    <t>Arnaldo Alvez da Conceição Neto</t>
  </si>
  <si>
    <t>(79)32224758</t>
  </si>
  <si>
    <t>Eletrônica</t>
  </si>
  <si>
    <t>Wesley Douglas de Oliveira Almeida</t>
  </si>
  <si>
    <t>79-3041-5930</t>
  </si>
  <si>
    <t>Maurício da Silva Feitosa</t>
  </si>
  <si>
    <t>79-9987-8979/9123-7998</t>
  </si>
  <si>
    <t>Tassiane Silva Santana</t>
  </si>
  <si>
    <t>79-9892-6171</t>
  </si>
  <si>
    <t>Thais de Melo Ferreira</t>
  </si>
  <si>
    <t>(79)32156385</t>
  </si>
  <si>
    <t>Talita Santos Menezes</t>
  </si>
  <si>
    <t>(79)96062464</t>
  </si>
  <si>
    <t>Daiane Andrade Souza</t>
  </si>
  <si>
    <t>(79)91439301</t>
  </si>
  <si>
    <t>Helcyas Myller Silveira Fernandes</t>
  </si>
  <si>
    <t>(79)99319730</t>
  </si>
  <si>
    <t>Luiz Carlos Daniel de Souza Júnior</t>
  </si>
  <si>
    <t>(79)81511024</t>
  </si>
  <si>
    <t>José Tiago Jesus de Souza Teles</t>
  </si>
  <si>
    <t>(79)3260-1812</t>
  </si>
  <si>
    <t>Raul Santos Guimarães</t>
  </si>
  <si>
    <t>(79)3232-2449</t>
  </si>
  <si>
    <t>Abraão Santos da Conceição</t>
  </si>
  <si>
    <t>(79)88338627</t>
  </si>
  <si>
    <t>Eletronica</t>
  </si>
  <si>
    <t>Josivan Sousa Alves</t>
  </si>
  <si>
    <t>(79)30428805'</t>
  </si>
  <si>
    <t>Construções Prediais</t>
  </si>
  <si>
    <t>Elias Silvino dso Santos</t>
  </si>
  <si>
    <t>(79)99069002</t>
  </si>
  <si>
    <t>Adoniram Vieira Souza</t>
  </si>
  <si>
    <t>(79)99549748</t>
  </si>
  <si>
    <t>Clésio Matos dos Nascimento</t>
  </si>
  <si>
    <t>(79)98865527</t>
  </si>
  <si>
    <t>Stephane Rosa Dantas</t>
  </si>
  <si>
    <t>(79)98786101</t>
  </si>
  <si>
    <t>Gestão de Turismo</t>
  </si>
  <si>
    <t>Layla Raissa Dantas Souza</t>
  </si>
  <si>
    <t>(79)98506194</t>
  </si>
  <si>
    <t>Ana Cristina Vieira Martins Silva</t>
  </si>
  <si>
    <t>(79)9869-5258</t>
  </si>
  <si>
    <t>Lic. Quimica</t>
  </si>
  <si>
    <t>Karoline da Rocha Marques</t>
  </si>
  <si>
    <t>(79) 9158-6794</t>
  </si>
  <si>
    <t>Débora dos Santos Machado</t>
  </si>
  <si>
    <t>(79) 9129-9226</t>
  </si>
  <si>
    <t>debby_pa@hotmail.com</t>
  </si>
  <si>
    <t>Karina Santos Nascimento</t>
  </si>
  <si>
    <t>(79) 9626-6253</t>
  </si>
  <si>
    <t>karina_ksn@hotmail.com</t>
  </si>
  <si>
    <t>Allan Robert Teles de Brito</t>
  </si>
  <si>
    <t>(79) 3279-1697 / 9838-5798</t>
  </si>
  <si>
    <t>allanrobertteledebrito@hotmail.com</t>
  </si>
  <si>
    <t>Gregory Medeiros Melgaço Pereira</t>
  </si>
  <si>
    <t>(79) 3232-2795</t>
  </si>
  <si>
    <t>gregorymmp@hotmail.com</t>
  </si>
  <si>
    <t>Carina mairane Vasconcelos</t>
  </si>
  <si>
    <t>(79) 3248-1181/9937-7657</t>
  </si>
  <si>
    <t>carinamairane@yahoo.com.br</t>
  </si>
  <si>
    <t> Segurança no Trabalho</t>
  </si>
  <si>
    <t>Alice Rezende Dória</t>
  </si>
  <si>
    <t>(79)9876-7877</t>
  </si>
  <si>
    <t>licinha_pdf@hotmail.com</t>
  </si>
  <si>
    <t>Adriano Marques Lima</t>
  </si>
  <si>
    <t>(79) 9602-3503</t>
  </si>
  <si>
    <t>adriano_marques_lima@hotmail.com</t>
  </si>
  <si>
    <t>Edificações </t>
  </si>
  <si>
    <t>Thaís Amilia Bispo Silva</t>
  </si>
  <si>
    <t>(79) 9839- 6163</t>
  </si>
  <si>
    <t>thaís.natureza@hotmail.com</t>
  </si>
  <si>
    <t>Thayranne Barroso Dantas</t>
  </si>
  <si>
    <t>(79) 9967-2199</t>
  </si>
  <si>
    <t>thayranne.b.dantas@hotmail.com</t>
  </si>
  <si>
    <t>Rosa Cleide Silva dos Santos</t>
  </si>
  <si>
    <t>(79) 8138-1227</t>
  </si>
  <si>
    <t>rosacleidesantos@yahoo.com.br</t>
  </si>
  <si>
    <t>Kamylla Feitosa Rafael</t>
  </si>
  <si>
    <t>(79) 8848-6742</t>
  </si>
  <si>
    <t>kamylla.kfr@gmail.com</t>
  </si>
  <si>
    <t>Raíssa Cruz do Nascimento</t>
  </si>
  <si>
    <t>(79)9134-5767</t>
  </si>
  <si>
    <t>rai.jere@hotmail.com</t>
  </si>
  <si>
    <t>Daniel Santana dos Santos</t>
  </si>
  <si>
    <t>(79)9943-9528</t>
  </si>
  <si>
    <t>kfornalha@hotmail.com</t>
  </si>
  <si>
    <t>Karla Beatriz Santos de Jesus</t>
  </si>
  <si>
    <t>(79)3259-8377/9837-0528</t>
  </si>
  <si>
    <t>k_beatriz@outlook.com</t>
  </si>
  <si>
    <t>Ítalo de Souza Granjo</t>
  </si>
  <si>
    <t>(79)9152-5582</t>
  </si>
  <si>
    <t>igranjo@gmail.com</t>
  </si>
  <si>
    <t>Douglas Pereira Azevedo</t>
  </si>
  <si>
    <t>(79)9927-6339</t>
  </si>
  <si>
    <t>dougpazevedo@hotmail.com</t>
  </si>
  <si>
    <t>John Ronald Pereira Souza</t>
  </si>
  <si>
    <t>(79) 8842 - 0135 / 8853-6853</t>
  </si>
  <si>
    <t>johnronald_2994@hotmail.com</t>
  </si>
  <si>
    <t>Ednei Ferreira Bonfim</t>
  </si>
  <si>
    <t>(79) 8814-4557</t>
  </si>
  <si>
    <t>ednei_bonfim@hotmail.com</t>
  </si>
  <si>
    <t>Alan Maciel de Lira</t>
  </si>
  <si>
    <t>(79)9812-0464</t>
  </si>
  <si>
    <t>alanml.sabiosofia@gmail.com</t>
  </si>
  <si>
    <t>José Ribamar Gomes dos Santos Filho</t>
  </si>
  <si>
    <t>(79)3021-6625</t>
  </si>
  <si>
    <t>ribamarfenix@hotmail.com</t>
  </si>
  <si>
    <t>Lic. em Química</t>
  </si>
  <si>
    <t>Felipe Guimarães de Souza Melo</t>
  </si>
  <si>
    <t>(79)9881-7668</t>
  </si>
  <si>
    <t>lipe.guimaraessm@hotmail.com</t>
  </si>
  <si>
    <t>Alysson Júnio de Souza Pereira</t>
  </si>
  <si>
    <t>(79)9969-4874</t>
  </si>
  <si>
    <t>alyssonjunioeng.civil@hotmail.com</t>
  </si>
  <si>
    <t>Geraldo de Souza Junior</t>
  </si>
  <si>
    <t>(79) 9967-2844</t>
  </si>
  <si>
    <t>enggeralosj@hotmail.com</t>
  </si>
  <si>
    <t>Eletrônico</t>
  </si>
  <si>
    <t>João Leandro Santos Vasconcelos</t>
  </si>
  <si>
    <t>(79)9626-9250</t>
  </si>
  <si>
    <t>leandrovasconcelos010@hotmail.com</t>
  </si>
  <si>
    <t>Rafael Batista dos Santos</t>
  </si>
  <si>
    <t>(79)3254-0758</t>
  </si>
  <si>
    <t>rafael-rb15@hotmail.com</t>
  </si>
  <si>
    <t>Maria Simões Barreto Neta</t>
  </si>
  <si>
    <t>(79)8827-1020/3043-7302</t>
  </si>
  <si>
    <t>mary_sbneta@hotmail.com</t>
  </si>
  <si>
    <t>Max Almeida Leahy</t>
  </si>
  <si>
    <t>(79) 8809-1472</t>
  </si>
  <si>
    <t>mx.leahy@gmail.com</t>
  </si>
  <si>
    <t>Romilton de Jesus Filho</t>
  </si>
  <si>
    <t>(79)99762373</t>
  </si>
  <si>
    <t>romiltonfilho@hotmail.com/romiltonfilho@gmail.com</t>
  </si>
  <si>
    <t>Luiz Matheus Ferreira Moura</t>
  </si>
  <si>
    <t>(79)9814-2290</t>
  </si>
  <si>
    <t>luizmatheus264@hotmail.com</t>
  </si>
  <si>
    <t>Lucas Gabriel Teixeira Feitosa</t>
  </si>
  <si>
    <t>(79)9973-2113</t>
  </si>
  <si>
    <t>lucasgabriel232@outlook.com</t>
  </si>
  <si>
    <t>José Neto Junior</t>
  </si>
  <si>
    <t>(79)9103-1717</t>
  </si>
  <si>
    <t>netinho.jnj@hotmail.com</t>
  </si>
  <si>
    <t>Elloá Santos Porto</t>
  </si>
  <si>
    <t>(79)9947-2730</t>
  </si>
  <si>
    <t>elloaporto@hotmail.com</t>
  </si>
  <si>
    <t>Vitor dos Santos Almeida</t>
  </si>
  <si>
    <t>(79)9971-9837</t>
  </si>
  <si>
    <t>vitorsantos15@hotmail.com</t>
  </si>
  <si>
    <t>Bruno Jesse Silva Martins</t>
  </si>
  <si>
    <t>(79)9922-1199</t>
  </si>
  <si>
    <t>brunojesse_m@hotmail.com</t>
  </si>
  <si>
    <t>Cristiane Santos Almeida</t>
  </si>
  <si>
    <t>(79)8851-0892</t>
  </si>
  <si>
    <t>cris.bet@hotmail.com</t>
  </si>
  <si>
    <t>Maria de Fátima Castelo Branco Cajueiro Santos</t>
  </si>
  <si>
    <t>(79)9865-5041</t>
  </si>
  <si>
    <t>puca.cbc@hotmail.com</t>
  </si>
  <si>
    <t>Lidiane Silva Costa</t>
  </si>
  <si>
    <t>(79)8838-9191</t>
  </si>
  <si>
    <t>Lidiane.silvacosta@hotmail.com</t>
  </si>
  <si>
    <t>Lucas Vinicius Bibí da Costa</t>
  </si>
  <si>
    <t>(79)9879-3088</t>
  </si>
  <si>
    <t>lucasbigi@outlook.com</t>
  </si>
  <si>
    <t>Suélen Oliveira Santana</t>
  </si>
  <si>
    <t>(79)9913-1371</t>
  </si>
  <si>
    <t>suelenosantana@hotmail.com</t>
  </si>
  <si>
    <t>Gabriel Eliakim Amorim Lima</t>
  </si>
  <si>
    <t>(79) 9831-4776</t>
  </si>
  <si>
    <t>gabriel.amorim1992@yahoo.com.br</t>
  </si>
  <si>
    <t>Sara Silva Santos Barbosa</t>
  </si>
  <si>
    <t>(79) 9159-4536</t>
  </si>
  <si>
    <t>sara.sarinhamel@hotmail.com</t>
  </si>
  <si>
    <t>Giusepe Antonio Scaringi</t>
  </si>
  <si>
    <t>(79)3220-2747</t>
  </si>
  <si>
    <t>pepo@scaringi.eu</t>
  </si>
  <si>
    <t>Caroline Lucas de Carvalho</t>
  </si>
  <si>
    <t>(79)9645-2097</t>
  </si>
  <si>
    <t>carolzinha13@hotmail.com</t>
  </si>
  <si>
    <t>Artur Alves Farias Júnior</t>
  </si>
  <si>
    <t>(79)8803-8773</t>
  </si>
  <si>
    <t>arturfarias.aju@hotmail.com</t>
  </si>
  <si>
    <t>João Batista Fonseca Aguiar Neto</t>
  </si>
  <si>
    <t>(79)3211-2363</t>
  </si>
  <si>
    <t>neto-aguiar @hotmail.com</t>
  </si>
  <si>
    <t>Raufe Santos Sousa</t>
  </si>
  <si>
    <t>(79)9941-0408</t>
  </si>
  <si>
    <t>raufewalking@gmail.com</t>
  </si>
  <si>
    <t>Anderson dos Santos Marques</t>
  </si>
  <si>
    <t>(79)8875-4486</t>
  </si>
  <si>
    <t>Eder Ferreira Bispo da Cunha</t>
  </si>
  <si>
    <t>(79) 9973-8031</t>
  </si>
  <si>
    <t>eder-tecnologo@hotmail.com</t>
  </si>
  <si>
    <t>Léa dos Santos Gonzaga</t>
  </si>
  <si>
    <t>(79) 9137-7749</t>
  </si>
  <si>
    <t>leasgonzaga@gmail.com</t>
  </si>
  <si>
    <t>Luiz Henrique de Lima Sousa</t>
  </si>
  <si>
    <t>(79) 9607-1956</t>
  </si>
  <si>
    <t>henri_luiz@live.com</t>
  </si>
  <si>
    <t>Denyson Rafael Santos Graça</t>
  </si>
  <si>
    <t>(79) 9932-9617</t>
  </si>
  <si>
    <t>denyson_rafa@hotmail.com</t>
  </si>
  <si>
    <t>João Vitor dos Santos Goto</t>
  </si>
  <si>
    <t>(79) 9144-4796</t>
  </si>
  <si>
    <t>quimicagotto@gmail.com</t>
  </si>
  <si>
    <t>Silmara Nunes Dantas</t>
  </si>
  <si>
    <t>(79)8842-1972</t>
  </si>
  <si>
    <t>silmaranunesdantas@hotmail.com</t>
  </si>
  <si>
    <t>Mateus Costa Teles</t>
  </si>
  <si>
    <t>(79)9956-9719</t>
  </si>
  <si>
    <t>mctele2020@hotmail.com</t>
  </si>
  <si>
    <t>Jéssica de Jesus Santos</t>
  </si>
  <si>
    <t>(79) 3252-1176</t>
  </si>
  <si>
    <t>jessica.comunicacao@yahoo.com.br</t>
  </si>
  <si>
    <t>Eduardo Ventura Correia</t>
  </si>
  <si>
    <t>(79) 9154-1241</t>
  </si>
  <si>
    <t>edu.v.cec@gmail.com</t>
  </si>
  <si>
    <t>Suely Assis de Andrade</t>
  </si>
  <si>
    <t>(79) 8141-2788</t>
  </si>
  <si>
    <t>suely_veve@hotmail.com</t>
  </si>
  <si>
    <t>Kleber de Lima Souza Filho</t>
  </si>
  <si>
    <t>(79)9814-8445</t>
  </si>
  <si>
    <t>kleberdelima@gmail.com</t>
  </si>
  <si>
    <t>Bárbara Ingrid Santana Cruz</t>
  </si>
  <si>
    <t>(79)9805-5586</t>
  </si>
  <si>
    <t>barabaraingrid83@gmail.com</t>
  </si>
  <si>
    <t>Lucas Santos de Almeida</t>
  </si>
  <si>
    <t>(79)9637-3546</t>
  </si>
  <si>
    <t>lucassacul1996@gmail.com</t>
  </si>
  <si>
    <t>(79)9944-3523</t>
  </si>
  <si>
    <t>brunoaugusto_brasil@yahoo.com.br</t>
  </si>
  <si>
    <t>Cristina Ramos dos Santos</t>
  </si>
  <si>
    <t>(79) 8112-7427</t>
  </si>
  <si>
    <t>cristianeramoss@yahoo.com.br</t>
  </si>
  <si>
    <t>(79)9891-7415</t>
  </si>
  <si>
    <t>joaoggs@hotmail.com</t>
  </si>
  <si>
    <t>(79)9969-2423</t>
  </si>
  <si>
    <t>timboartes@yahoo.com.br</t>
  </si>
  <si>
    <t>Marivania Pereira dos Santos</t>
  </si>
  <si>
    <t>(79)8803-2325</t>
  </si>
  <si>
    <t>maryp2010@hotmail.com</t>
  </si>
  <si>
    <t>Sanaemento Ambiental</t>
  </si>
  <si>
    <t>(79)9814-9836</t>
  </si>
  <si>
    <t>ifs_lucasfortes@hotmail.com</t>
  </si>
  <si>
    <t>Petróleo-Gás</t>
  </si>
  <si>
    <t>Rayra Mayara Santo</t>
  </si>
  <si>
    <t>(79) 9832-2868</t>
  </si>
  <si>
    <t>rah-se@hotmail.com</t>
  </si>
  <si>
    <t>Suzane Barroso Santos</t>
  </si>
  <si>
    <t>(79) 8817-5933</t>
  </si>
  <si>
    <t>suzane.ifs@hotmail.com</t>
  </si>
  <si>
    <t>Paulo Vitor Aragão Silva</t>
  </si>
  <si>
    <t>(79) 3215-6656</t>
  </si>
  <si>
    <t>pauloaragao3@gmail.com</t>
  </si>
  <si>
    <t>Núbia Beatriz Souza Gomes da Silva</t>
  </si>
  <si>
    <t>(79) 9992-2475</t>
  </si>
  <si>
    <t>nubiazinha@gmail.com</t>
  </si>
  <si>
    <t>Acássio da Silva Neo</t>
  </si>
  <si>
    <t>(79) 9955-0603</t>
  </si>
  <si>
    <t>acassioneo@hotmail.com</t>
  </si>
  <si>
    <t>Genisson Santos</t>
  </si>
  <si>
    <t>(79) 3256-5255</t>
  </si>
  <si>
    <t>geenisson.s@hotmail.com</t>
  </si>
  <si>
    <t>Osmar Tavares</t>
  </si>
  <si>
    <t>(79) 8808-7769</t>
  </si>
  <si>
    <t>omtavares@hotmail.com.br</t>
  </si>
  <si>
    <t>Sayara de Almeida Correia</t>
  </si>
  <si>
    <t>(79) 9918-7079</t>
  </si>
  <si>
    <t>sayaralmeida@hotmail.com</t>
  </si>
  <si>
    <t>Agroindustria</t>
  </si>
  <si>
    <t>Scarlett Ohara de Jesus Santos</t>
  </si>
  <si>
    <t>(79) 9602-1383</t>
  </si>
  <si>
    <t>scarlettohara_jstos@outlook.com</t>
  </si>
  <si>
    <t>Felipe Raniere Reis Ferreira</t>
  </si>
  <si>
    <t>(79) 3259-1472</t>
  </si>
  <si>
    <t>felipe-ranierese@hotmail.com</t>
  </si>
  <si>
    <t>Leandro Dionisio Santos</t>
  </si>
  <si>
    <t>(79) 9856-7230</t>
  </si>
  <si>
    <t>leo.dionisio@msn.com</t>
  </si>
  <si>
    <t>Edson  de Mercena Tavares</t>
  </si>
  <si>
    <t>(79)32454152</t>
  </si>
  <si>
    <t>edsonmercenas@hotmail.com</t>
  </si>
  <si>
    <t>(79)32414475</t>
  </si>
  <si>
    <t>mqm92.gomes@hotmail.com</t>
  </si>
  <si>
    <t>Laize Eloy Teixeira</t>
  </si>
  <si>
    <t>(79) 9157-3097</t>
  </si>
  <si>
    <t>laizelloy@gmail.com</t>
  </si>
  <si>
    <t>Jannaina da Silva Menezes</t>
  </si>
  <si>
    <t>(79) 9866-6070</t>
  </si>
  <si>
    <t>jannaina_menezes@hotmail.com</t>
  </si>
  <si>
    <t>Rafaela Menezes de Oliveira</t>
  </si>
  <si>
    <t>(79) 9838-9624</t>
  </si>
  <si>
    <t>rafa-eng@hotmail.com</t>
  </si>
  <si>
    <t>Clóvis Felipe José Guimarães Pereira</t>
  </si>
  <si>
    <t>(79)9994-0500</t>
  </si>
  <si>
    <t>felipe_ivyv@hotmail.com</t>
  </si>
  <si>
    <t>Erick Azevedo de Santana </t>
  </si>
  <si>
    <t>(79)9814-8169</t>
  </si>
  <si>
    <t>santana2014@hotmail.com / santana_2014@hotmail.com</t>
  </si>
  <si>
    <t>Segurança do trabalho</t>
  </si>
  <si>
    <t>Estudante externo</t>
  </si>
  <si>
    <t>Tipo</t>
  </si>
  <si>
    <t>Elvis Domingos Santos</t>
  </si>
  <si>
    <t>(79)98556252</t>
  </si>
  <si>
    <t>Aluno Estadual</t>
  </si>
  <si>
    <t>Antonio Fernando de Mercena Tavares</t>
  </si>
  <si>
    <t>(79)88483119</t>
  </si>
  <si>
    <t>David Richard Rodrigo Santos Santana</t>
  </si>
  <si>
    <t>(79)32158575</t>
  </si>
  <si>
    <t>Miguel Aguiar Figueiredo Neto</t>
  </si>
  <si>
    <t>(79)88643469</t>
  </si>
  <si>
    <t>Vilmara Ferreira Costa</t>
  </si>
  <si>
    <t>(79)99735350</t>
  </si>
  <si>
    <t>Kácia Vieira Martins Silva</t>
  </si>
  <si>
    <t>(79)99546939</t>
  </si>
  <si>
    <t>Cyntia  Maria do Nascimento</t>
  </si>
  <si>
    <t>(79)99537570</t>
  </si>
  <si>
    <t>Maria Tairane Silva</t>
  </si>
  <si>
    <t>Ivandete Alves Garcia Gomes</t>
  </si>
  <si>
    <t>79-9920-4028</t>
  </si>
  <si>
    <t>Elindia de Sales Santana</t>
  </si>
  <si>
    <t>(79)9983-6720</t>
  </si>
  <si>
    <t>Artur Caroso Daltro</t>
  </si>
  <si>
    <t>(79)98937693</t>
  </si>
  <si>
    <t>Felix Estevam de Jesus Brito</t>
  </si>
  <si>
    <t>(79)98610273</t>
  </si>
  <si>
    <t>Camila Almeida dos Santos</t>
  </si>
  <si>
    <t>(79)81125243</t>
  </si>
  <si>
    <t>Ariani dos Santos Fontes</t>
  </si>
  <si>
    <t>(79) 9836-8681</t>
  </si>
  <si>
    <t>Wbeilton de Aragão Nascimento</t>
  </si>
  <si>
    <t>(79) 9919-5783</t>
  </si>
  <si>
    <t>wbeiltonbrother@hotmail.com</t>
  </si>
  <si>
    <t>Maria de Lourdes Barros </t>
  </si>
  <si>
    <t>(79) 9901-7444/9104-6206</t>
  </si>
  <si>
    <t>lurdinha_ufs@hotmail.com</t>
  </si>
  <si>
    <t>Joffeson Santos Silva</t>
  </si>
  <si>
    <t>(79) 98461170</t>
  </si>
  <si>
    <t>joff.peoca@bol.com.br</t>
  </si>
  <si>
    <t>Samuel Fillype Silveira Fernandes</t>
  </si>
  <si>
    <t>(79) 9865-2280</t>
  </si>
  <si>
    <t>fillype_3@hotmail.com</t>
  </si>
  <si>
    <t>Manoel Messias Valença Gomes</t>
  </si>
  <si>
    <t>79-3256-4049</t>
  </si>
  <si>
    <t>Paulo Juanildo Nunes da Silva</t>
  </si>
  <si>
    <t>(79)9941-1214</t>
  </si>
  <si>
    <t>paulojuanildo99@hotmail.com</t>
  </si>
  <si>
    <t>elindias@yahoo.com.br</t>
  </si>
  <si>
    <t>Herbert de Andrade</t>
  </si>
  <si>
    <t>(79) 9867-5199</t>
  </si>
  <si>
    <t>betaopeixe2009@hotmail.com</t>
  </si>
  <si>
    <t>Felipe Marques Lima</t>
  </si>
  <si>
    <t>(79) 9955-0321</t>
  </si>
  <si>
    <t>felipe_marques-lima1@hotmail.com</t>
  </si>
  <si>
    <t>Rafael Marques Lima</t>
  </si>
  <si>
    <t>rafael_marques_lima@hotmail.com</t>
  </si>
  <si>
    <t>Andreia Almeida França</t>
  </si>
  <si>
    <t>(79) 9908-4302</t>
  </si>
  <si>
    <t>dedeia68@hotmail.com</t>
  </si>
  <si>
    <t>(79)3259-8301</t>
  </si>
  <si>
    <t>gefferson_rezende@hotmail.com</t>
  </si>
  <si>
    <t>Gleyce Kelly de Souza Nante</t>
  </si>
  <si>
    <t>(79) 9920-3321</t>
  </si>
  <si>
    <t>gleycinh@live.com</t>
  </si>
  <si>
    <t>m</t>
  </si>
  <si>
    <t>Erik Almeida de Souza</t>
  </si>
  <si>
    <t>Elizangela Santos Oliveira</t>
  </si>
  <si>
    <t>Felipe José dos Santos</t>
  </si>
  <si>
    <t>Jania Souza de O. Souza</t>
  </si>
  <si>
    <t>Rosimeia Ribeiro de Almeida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</si>
</sst>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6">
    <font>
      <b val="0"/>
      <i val="0"/>
      <strike val="0"/>
      <u val="none"/>
      <sz val="10.0"/>
      <color rgb="FF000000"/>
      <name val="Arial"/>
    </font>
    <font>
      <b val="0"/>
      <i val="0"/>
      <strike val="0"/>
      <u/>
      <sz val="11.0"/>
      <color rgb="FF0000FF"/>
      <name val="Calibri"/>
    </font>
    <font>
      <b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/>
      <sz val="11.0"/>
      <color rgb="FF0000FF"/>
      <name val="Calibri"/>
    </font>
    <font>
      <b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14.0"/>
      <color rgb="FF000000"/>
      <name val="Calibri"/>
    </font>
    <font>
      <b val="0"/>
      <i val="0"/>
      <strike val="0"/>
      <u/>
      <sz val="11.0"/>
      <color rgb="FF0000FF"/>
      <name val="Calibri"/>
    </font>
    <font>
      <b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Arial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/>
      <sz val="11.0"/>
      <color rgb="FF0000FF"/>
      <name val="Calibri"/>
    </font>
    <font>
      <b val="0"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</fonts>
  <fills count="4">
    <fill>
      <patternFill patternType="none"/>
    </fill>
    <fill>
      <patternFill patternType="gray125"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fillId="0" numFmtId="0" borderId="0" fontId="0"/>
  </cellStyleXfs>
  <cellXfs count="33">
    <xf applyAlignment="1" fillId="0" xfId="0" numFmtId="0" borderId="0" fontId="0">
      <alignment vertical="bottom" horizontal="general" wrapText="1"/>
    </xf>
    <xf applyBorder="1" applyAlignment="1" fillId="0" xfId="0" numFmtId="0" borderId="1" fontId="0">
      <alignment vertical="bottom" horizontal="general" wrapText="1"/>
    </xf>
    <xf applyBorder="1" fillId="0" xfId="0" numFmtId="0" borderId="2" applyFont="1" fontId="1"/>
    <xf applyBorder="1" applyAlignment="1" fillId="0" xfId="0" numFmtId="0" borderId="3" fontId="0">
      <alignment vertical="bottom" horizontal="general" wrapText="1"/>
    </xf>
    <xf applyBorder="1" fillId="2" xfId="0" numFmtId="0" borderId="4" applyFont="1" fontId="2" applyFill="1"/>
    <xf applyBorder="1" fillId="0" xfId="0" numFmtId="0" borderId="5" applyFont="1" fontId="3"/>
    <xf applyBorder="1" applyAlignment="1" fillId="0" xfId="0" numFmtId="0" borderId="6" fontId="0">
      <alignment vertical="bottom" horizontal="general" wrapText="1"/>
    </xf>
    <xf applyBorder="1" fillId="0" xfId="0" numFmtId="0" borderId="7" applyFont="1" fontId="4"/>
    <xf applyBorder="1" fillId="0" xfId="0" numFmtId="0" borderId="8" applyFont="1" fontId="5"/>
    <xf applyBorder="1" applyAlignment="1" fillId="0" xfId="0" numFmtId="0" borderId="9" fontId="0">
      <alignment vertical="bottom" horizontal="general" wrapText="1"/>
    </xf>
    <xf applyBorder="1" fillId="0" xfId="0" numFmtId="0" borderId="10" applyFont="1" fontId="6"/>
    <xf applyBorder="1" fillId="0" xfId="0" numFmtId="0" borderId="11" applyFont="1" fontId="7"/>
    <xf applyBorder="1" fillId="3" xfId="0" numFmtId="0" borderId="12" applyFont="1" fontId="8" applyFill="1"/>
    <xf applyAlignment="1" fillId="0" xfId="0" numFmtId="0" borderId="0" applyFont="1" fontId="9">
      <alignment vertical="bottom" horizontal="center"/>
    </xf>
    <xf applyBorder="1" fillId="0" xfId="0" numFmtId="0" borderId="13" applyFont="1" fontId="10"/>
    <xf applyAlignment="1" fillId="0" xfId="0" numFmtId="0" borderId="0" applyFont="1" fontId="11">
      <alignment vertical="bottom" horizontal="center"/>
    </xf>
    <xf fillId="0" xfId="0" numFmtId="0" borderId="0" applyFont="1" fontId="12"/>
    <xf applyBorder="1" fillId="0" xfId="0" numFmtId="0" borderId="14" applyFont="1" fontId="13"/>
    <xf applyBorder="1" applyAlignment="1" fillId="0" xfId="0" numFmtId="0" borderId="15" fontId="0">
      <alignment vertical="bottom" horizontal="general" wrapText="1"/>
    </xf>
    <xf applyBorder="1" applyAlignment="1" fillId="0" xfId="0" numFmtId="0" borderId="16" applyFont="1" fontId="14">
      <alignment vertical="bottom" horizontal="center"/>
    </xf>
    <xf applyBorder="1" applyAlignment="1" fillId="0" xfId="0" numFmtId="0" borderId="17" applyFont="1" fontId="15">
      <alignment vertical="bottom" horizontal="center"/>
    </xf>
    <xf applyBorder="1" fillId="0" xfId="0" numFmtId="0" borderId="18" applyFont="1" fontId="16"/>
    <xf applyBorder="1" applyAlignment="1" fillId="0" xfId="0" numFmtId="0" borderId="19" applyFont="1" fontId="17">
      <alignment vertical="bottom" horizontal="center"/>
    </xf>
    <xf applyBorder="1" applyAlignment="1" fillId="0" xfId="0" numFmtId="0" borderId="20" applyFont="1" fontId="18">
      <alignment vertical="bottom" horizontal="right"/>
    </xf>
    <xf applyBorder="1" applyAlignment="1" fillId="0" xfId="0" numFmtId="0" borderId="21" fontId="0">
      <alignment vertical="bottom" horizontal="general" wrapText="1"/>
    </xf>
    <xf applyBorder="1" fillId="0" xfId="0" numFmtId="0" borderId="22" applyFont="1" fontId="19"/>
    <xf applyBorder="1" fillId="0" xfId="0" numFmtId="0" borderId="23" applyFont="1" fontId="20"/>
    <xf applyBorder="1" fillId="0" xfId="0" numFmtId="0" borderId="24" applyFont="1" fontId="21"/>
    <xf applyBorder="1" applyAlignment="1" fillId="0" xfId="0" numFmtId="0" borderId="25" applyFont="1" fontId="22">
      <alignment vertical="bottom" horizontal="center"/>
    </xf>
    <xf applyBorder="1" fillId="0" xfId="0" numFmtId="0" borderId="26" applyFont="1" fontId="23"/>
    <xf applyBorder="1" fillId="0" xfId="0" numFmtId="0" borderId="27" applyFont="1" fontId="24"/>
    <xf fillId="0" xfId="0" numFmtId="0" borderId="0" applyFont="1" fontId="25"/>
    <xf applyBorder="1" applyAlignment="1" fillId="0" xfId="0" numFmtId="0" borderId="28" fontId="0">
      <alignment vertical="bottom" horizontal="center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cols>
    <col min="1" customWidth="1" max="1" width="42.71"/>
    <col min="2" customWidth="1" max="2" width="23.43"/>
    <col min="3" customWidth="1" max="3" width="31.86"/>
    <col min="4" customWidth="1" max="4" width="17.0"/>
    <col min="5" customWidth="1" max="5" width="28.0"/>
  </cols>
  <sheetData>
    <row customHeight="1" r="1" ht="18.75">
      <c t="s" s="15" r="A1">
        <v>0</v>
      </c>
      <c s="15" r="B1"/>
      <c s="15" r="C1"/>
      <c s="15" r="D1"/>
      <c s="15" r="E1"/>
      <c s="15" r="F1"/>
      <c s="15" r="G1"/>
      <c s="15" r="H1"/>
    </row>
    <row customHeight="1" r="2" ht="18.75">
      <c s="15" r="A2"/>
      <c s="15" r="B2"/>
      <c s="15" r="C2"/>
      <c s="15" r="D2"/>
      <c s="15" r="E2"/>
      <c s="15" r="F2"/>
      <c s="15" r="G2"/>
      <c s="15" r="H2"/>
    </row>
    <row customHeight="1" r="3" ht="18.75">
      <c s="15" r="A3"/>
      <c s="15" r="B3"/>
      <c s="15" r="C3"/>
      <c s="15" r="D3"/>
      <c s="15" r="E3"/>
      <c s="15" r="F3"/>
      <c s="15" r="G3"/>
      <c s="15" r="H3"/>
    </row>
    <row r="4">
      <c s="28" r="A4"/>
      <c s="28" r="B4"/>
      <c s="28" r="C4"/>
      <c s="28" r="D4"/>
      <c s="13" r="E4"/>
      <c s="13" r="F4"/>
      <c s="13" r="G4"/>
      <c s="13" r="H4"/>
    </row>
    <row r="5">
      <c t="s" s="4" r="A5">
        <v>1</v>
      </c>
      <c s="8" r="B5"/>
      <c s="8" r="C5"/>
      <c s="8" r="D5"/>
      <c s="27" r="E5"/>
      <c s="31" r="F5"/>
      <c s="31" r="G5"/>
      <c s="31" r="H5"/>
    </row>
    <row r="6">
      <c t="s" s="17" r="A6">
        <v>2</v>
      </c>
      <c t="s" s="17" r="B6">
        <v>3</v>
      </c>
      <c t="s" s="17" r="C6">
        <v>4</v>
      </c>
      <c t="s" s="17" r="D6">
        <v>5</v>
      </c>
      <c t="s" s="17" r="E6">
        <v>6</v>
      </c>
      <c s="7" r="F6"/>
      <c s="31" r="G6"/>
      <c s="31" r="H6"/>
    </row>
    <row r="7">
      <c t="s" s="25" r="A7">
        <v>7</v>
      </c>
      <c t="s" s="25" r="B7">
        <v>8</v>
      </c>
      <c t="s" s="25" r="C7">
        <v>9</v>
      </c>
      <c s="25" r="D7">
        <v>29</v>
      </c>
      <c s="25" r="E7"/>
      <c s="7" r="F7"/>
      <c s="31" r="G7"/>
      <c s="31" r="H7"/>
    </row>
    <row r="8">
      <c t="s" s="25" r="A8">
        <v>10</v>
      </c>
      <c t="s" s="25" r="B8">
        <v>11</v>
      </c>
      <c t="str" s="11" r="C8">
        <f>HYPERLINK("mailto:rogerbatista@live.com","rogerbatista@live.com")</f>
        <v>rogerbatista@live.com</v>
      </c>
      <c s="25" r="D8">
        <v>68</v>
      </c>
      <c s="25" r="E8"/>
      <c s="7" r="F8"/>
      <c s="31" r="G8"/>
      <c s="31" r="H8"/>
    </row>
    <row r="9">
      <c t="s" s="25" r="A9">
        <v>12</v>
      </c>
      <c t="s" s="25" r="B9">
        <v>13</v>
      </c>
      <c t="str" s="11" r="C9">
        <f>HYPERLINK("mailto:brigidarl@gmail.com","brigidarl@gmail.com")</f>
        <v>brigidarl@gmail.com</v>
      </c>
      <c s="25" r="D9">
        <v>118</v>
      </c>
      <c s="25" r="E9"/>
      <c s="7" r="F9"/>
      <c s="31" r="G9"/>
      <c s="31" r="H9"/>
    </row>
    <row r="10">
      <c t="s" s="25" r="A10">
        <v>14</v>
      </c>
      <c t="s" s="25" r="B10">
        <v>15</v>
      </c>
      <c t="str" s="11" r="C10">
        <f>HYPERLINK("mailto:mcelobr@yahoo.com.br","mcelobr@yahoo.com.br")</f>
        <v>mcelobr@yahoo.com.br</v>
      </c>
      <c s="25" r="D10">
        <v>121</v>
      </c>
      <c s="25" r="E10"/>
      <c s="7" r="F10"/>
      <c s="31" r="G10"/>
      <c s="31" r="H10"/>
    </row>
    <row r="11">
      <c t="s" s="25" r="A11">
        <v>16</v>
      </c>
      <c t="s" s="25" r="B11">
        <v>17</v>
      </c>
      <c t="s" s="25" r="C11">
        <v>18</v>
      </c>
      <c s="25" r="D11">
        <v>197</v>
      </c>
      <c t="s" s="25" r="E11">
        <v>19</v>
      </c>
      <c s="7" r="F11"/>
      <c s="31" r="G11"/>
      <c s="31" r="H11"/>
    </row>
    <row r="12">
      <c s="26" r="A12"/>
      <c s="26" r="B12"/>
      <c s="26" r="C12"/>
      <c s="26" r="D12"/>
      <c s="26" r="E12"/>
      <c s="31" r="F12"/>
      <c s="31" r="G12"/>
      <c s="31" r="H12"/>
    </row>
    <row r="13">
      <c s="31" r="A13"/>
      <c s="31" r="B13"/>
      <c s="31" r="C13"/>
      <c s="31" r="D13"/>
      <c s="31" r="E13"/>
      <c s="31" r="F13"/>
      <c s="31" r="G13"/>
      <c s="31" r="H13"/>
    </row>
    <row r="14">
      <c s="31" r="A14"/>
      <c s="31" r="B14"/>
      <c s="31" r="C14"/>
      <c s="31" r="D14"/>
      <c s="31" r="E14"/>
      <c s="31" r="F14"/>
      <c s="31" r="G14"/>
      <c s="31" r="H14"/>
    </row>
    <row r="15">
      <c s="31" r="A15"/>
      <c s="31" r="B15"/>
      <c s="31" r="C15"/>
      <c s="31" r="D15"/>
      <c s="31" r="E15"/>
      <c s="31" r="F15"/>
      <c s="31" r="G15"/>
      <c s="31" r="H15"/>
    </row>
    <row r="16">
      <c s="31" r="A16"/>
      <c s="31" r="B16"/>
      <c s="31" r="C16"/>
      <c s="31" r="D16"/>
      <c s="31" r="E16"/>
      <c s="31" r="F16"/>
      <c s="31" r="G16"/>
      <c s="31" r="H16"/>
    </row>
    <row r="17">
      <c s="31" r="A17"/>
      <c s="31" r="B17"/>
      <c s="31" r="C17"/>
      <c s="31" r="D17"/>
      <c s="31" r="E17"/>
      <c s="31" r="F17"/>
      <c s="31" r="G17"/>
      <c s="31" r="H17"/>
    </row>
    <row r="18">
      <c s="31" r="A18"/>
      <c s="31" r="B18"/>
      <c s="31" r="C18"/>
      <c s="31" r="D18"/>
      <c s="31" r="E18"/>
      <c s="31" r="F18"/>
      <c s="31" r="G18"/>
      <c s="31" r="H18"/>
    </row>
    <row r="19">
      <c s="31" r="A19"/>
      <c s="31" r="B19"/>
      <c s="31" r="C19"/>
      <c s="31" r="D19"/>
      <c s="31" r="E19"/>
      <c s="31" r="F19"/>
      <c s="31" r="G19"/>
      <c s="31" r="H19"/>
    </row>
    <row r="20">
      <c s="31" r="A20"/>
      <c s="31" r="B20"/>
      <c s="31" r="C20"/>
      <c s="31" r="D20"/>
      <c s="31" r="E20"/>
      <c s="31" r="F20"/>
      <c s="31" r="G20"/>
      <c s="31" r="H20"/>
    </row>
    <row r="21">
      <c s="31" r="A21"/>
      <c s="31" r="B21"/>
      <c s="31" r="C21"/>
      <c s="31" r="D21"/>
      <c s="31" r="E21"/>
      <c s="31" r="F21"/>
      <c s="31" r="G21"/>
      <c s="31" r="H21"/>
    </row>
    <row r="22">
      <c s="31" r="A22"/>
      <c s="31" r="B22"/>
      <c s="31" r="C22"/>
      <c s="31" r="D22"/>
      <c s="31" r="E22"/>
      <c s="31" r="F22"/>
      <c s="31" r="G22"/>
      <c s="31" r="H22"/>
    </row>
    <row r="23">
      <c s="31" r="A23"/>
      <c s="31" r="B23"/>
      <c s="31" r="C23"/>
      <c s="31" r="D23"/>
      <c s="31" r="E23"/>
      <c s="31" r="F23"/>
      <c s="31" r="G23"/>
      <c s="31" r="H23"/>
    </row>
    <row r="24">
      <c s="31" r="A24"/>
      <c s="31" r="B24"/>
      <c s="31" r="C24"/>
      <c s="31" r="D24"/>
      <c s="31" r="E24"/>
      <c s="31" r="F24"/>
      <c s="31" r="G24"/>
      <c s="31" r="H24"/>
    </row>
    <row r="25">
      <c s="31" r="A25"/>
      <c s="31" r="B25"/>
      <c s="31" r="C25"/>
      <c s="31" r="D25"/>
      <c s="31" r="E25"/>
      <c s="31" r="F25"/>
      <c s="31" r="G25"/>
      <c s="31" r="H25"/>
    </row>
    <row r="26">
      <c s="31" r="A26"/>
      <c s="31" r="B26"/>
      <c s="31" r="C26"/>
      <c s="31" r="D26"/>
      <c s="31" r="E26"/>
      <c s="31" r="F26"/>
      <c s="31" r="G26"/>
      <c s="31" r="H26"/>
    </row>
    <row r="27">
      <c s="31" r="A27"/>
      <c s="31" r="B27"/>
      <c s="31" r="C27"/>
      <c s="31" r="D27"/>
      <c s="31" r="E27"/>
      <c s="31" r="F27"/>
      <c s="31" r="G27"/>
      <c s="31" r="H27"/>
    </row>
    <row r="28">
      <c s="31" r="A28"/>
      <c s="31" r="B28"/>
      <c s="31" r="C28"/>
      <c s="31" r="D28"/>
      <c s="31" r="E28"/>
      <c s="31" r="F28"/>
      <c s="31" r="G28"/>
      <c s="31" r="H28"/>
    </row>
    <row r="29">
      <c s="31" r="A29"/>
      <c s="31" r="B29"/>
      <c s="31" r="C29"/>
      <c s="31" r="D29"/>
      <c s="31" r="E29"/>
      <c s="31" r="F29"/>
      <c s="31" r="G29"/>
      <c s="31" r="H29"/>
    </row>
    <row r="30">
      <c s="31" r="A30"/>
      <c s="31" r="B30"/>
      <c s="31" r="C30"/>
      <c s="31" r="D30"/>
      <c s="31" r="E30"/>
      <c s="31" r="F30"/>
      <c s="31" r="G30"/>
      <c s="31" r="H30"/>
    </row>
    <row r="31">
      <c s="31" r="A31"/>
      <c s="31" r="B31"/>
      <c s="31" r="C31"/>
      <c s="31" r="D31"/>
      <c s="31" r="E31"/>
      <c s="31" r="F31"/>
      <c s="31" r="G31"/>
      <c s="31" r="H31"/>
    </row>
    <row r="32">
      <c s="31" r="A32"/>
      <c s="31" r="B32"/>
      <c s="31" r="C32"/>
      <c s="31" r="D32"/>
      <c s="31" r="E32"/>
      <c s="31" r="F32"/>
      <c s="31" r="G32"/>
      <c s="31" r="H32"/>
    </row>
    <row r="33">
      <c s="31" r="A33"/>
      <c s="31" r="B33"/>
      <c s="31" r="C33"/>
      <c s="31" r="D33"/>
      <c s="31" r="E33"/>
      <c s="31" r="F33"/>
      <c s="31" r="G33"/>
      <c s="31" r="H33"/>
    </row>
    <row r="34">
      <c s="31" r="A34"/>
      <c s="31" r="B34"/>
      <c s="31" r="C34"/>
      <c s="31" r="D34"/>
      <c s="31" r="E34"/>
      <c s="31" r="F34"/>
      <c s="31" r="G34"/>
      <c s="31" r="H34"/>
    </row>
    <row r="35">
      <c s="31" r="A35"/>
      <c s="31" r="B35"/>
      <c s="31" r="C35"/>
      <c s="31" r="D35"/>
      <c s="31" r="E35"/>
      <c s="31" r="F35"/>
      <c s="31" r="G35"/>
      <c s="31" r="H35"/>
    </row>
    <row r="36">
      <c s="31" r="A36"/>
      <c s="31" r="B36"/>
      <c s="31" r="C36"/>
      <c s="31" r="D36"/>
      <c s="31" r="E36"/>
      <c s="31" r="F36"/>
      <c s="31" r="G36"/>
      <c s="31" r="H36"/>
    </row>
    <row r="37">
      <c s="31" r="A37"/>
      <c s="31" r="B37"/>
      <c s="31" r="C37"/>
      <c s="31" r="D37"/>
      <c s="31" r="E37"/>
      <c s="31" r="F37"/>
      <c s="31" r="G37"/>
      <c s="31" r="H37"/>
    </row>
    <row r="38">
      <c s="31" r="A38"/>
      <c s="31" r="B38"/>
      <c s="31" r="C38"/>
      <c s="31" r="D38"/>
      <c s="31" r="E38"/>
      <c s="31" r="F38"/>
      <c s="31" r="G38"/>
      <c s="31" r="H38"/>
    </row>
    <row r="39">
      <c s="31" r="A39"/>
      <c s="31" r="B39"/>
      <c s="31" r="C39"/>
      <c s="31" r="D39"/>
      <c s="31" r="E39"/>
      <c s="31" r="F39"/>
      <c s="31" r="G39"/>
      <c s="31" r="H39"/>
    </row>
    <row r="40">
      <c s="31" r="A40"/>
      <c s="31" r="B40"/>
      <c s="31" r="C40"/>
      <c s="31" r="D40"/>
      <c s="31" r="E40"/>
      <c s="31" r="F40"/>
      <c s="31" r="G40"/>
      <c s="31" r="H40"/>
    </row>
    <row r="41">
      <c s="31" r="A41"/>
      <c s="31" r="B41"/>
      <c s="31" r="C41"/>
      <c s="31" r="D41"/>
      <c s="31" r="E41"/>
      <c s="31" r="F41"/>
      <c s="31" r="G41"/>
      <c s="31" r="H41"/>
    </row>
    <row r="42">
      <c s="31" r="A42"/>
      <c s="31" r="B42"/>
      <c s="31" r="C42"/>
      <c s="31" r="D42"/>
      <c s="31" r="E42"/>
      <c s="31" r="F42"/>
      <c s="31" r="G42"/>
      <c s="31" r="H42"/>
    </row>
    <row r="43">
      <c s="31" r="A43"/>
      <c s="31" r="B43"/>
      <c s="31" r="C43"/>
      <c s="31" r="D43"/>
      <c s="31" r="E43"/>
      <c s="31" r="F43"/>
      <c s="31" r="G43"/>
      <c s="31" r="H43"/>
    </row>
    <row r="44">
      <c s="31" r="A44"/>
      <c s="31" r="B44"/>
      <c s="31" r="C44"/>
      <c s="31" r="D44"/>
      <c s="31" r="E44"/>
      <c s="31" r="F44"/>
      <c s="31" r="G44"/>
      <c s="31" r="H44"/>
    </row>
    <row r="45">
      <c s="31" r="A45"/>
      <c s="31" r="B45"/>
      <c s="31" r="C45"/>
      <c s="31" r="D45"/>
      <c s="31" r="E45"/>
      <c s="31" r="F45"/>
      <c s="31" r="G45"/>
      <c s="31" r="H45"/>
    </row>
    <row r="46">
      <c s="31" r="A46"/>
      <c s="31" r="B46"/>
      <c s="31" r="C46"/>
      <c s="31" r="D46"/>
      <c s="31" r="E46"/>
      <c s="31" r="F46"/>
      <c s="31" r="G46"/>
      <c s="31" r="H46"/>
    </row>
    <row r="47">
      <c s="31" r="A47"/>
      <c s="31" r="B47"/>
      <c s="31" r="C47"/>
      <c s="31" r="D47"/>
      <c s="31" r="E47"/>
      <c s="31" r="F47"/>
      <c s="31" r="G47"/>
      <c s="31" r="H47"/>
    </row>
    <row r="48">
      <c s="31" r="A48"/>
      <c s="31" r="B48"/>
      <c s="31" r="C48"/>
      <c s="31" r="D48"/>
      <c s="31" r="E48"/>
      <c s="31" r="F48"/>
      <c s="31" r="G48"/>
      <c s="31" r="H48"/>
    </row>
    <row r="49">
      <c s="31" r="A49"/>
      <c s="31" r="B49"/>
      <c s="31" r="C49"/>
      <c s="31" r="D49"/>
      <c s="31" r="E49"/>
      <c s="31" r="F49"/>
      <c s="31" r="G49"/>
      <c s="31" r="H49"/>
    </row>
    <row r="50">
      <c s="31" r="A50"/>
      <c s="31" r="B50"/>
      <c s="31" r="C50"/>
      <c s="31" r="D50"/>
      <c s="31" r="E50"/>
      <c s="31" r="F50"/>
      <c s="31" r="G50"/>
      <c s="31" r="H50"/>
    </row>
    <row r="51">
      <c s="31" r="A51"/>
      <c s="31" r="B51"/>
      <c s="31" r="C51"/>
      <c s="31" r="D51"/>
      <c s="31" r="E51"/>
      <c s="31" r="F51"/>
      <c s="31" r="G51"/>
      <c s="31" r="H51"/>
    </row>
    <row r="52">
      <c s="31" r="A52"/>
      <c s="31" r="B52"/>
      <c s="31" r="C52"/>
      <c s="31" r="D52"/>
      <c s="31" r="E52"/>
      <c s="31" r="F52"/>
      <c s="31" r="G52"/>
      <c s="31" r="H52"/>
    </row>
    <row r="53">
      <c s="31" r="A53"/>
      <c s="31" r="B53"/>
      <c s="31" r="C53"/>
      <c s="31" r="D53"/>
      <c s="31" r="E53"/>
      <c s="31" r="F53"/>
      <c s="31" r="G53"/>
      <c s="31" r="H53"/>
    </row>
    <row r="54">
      <c s="31" r="A54"/>
      <c s="31" r="B54"/>
      <c s="31" r="C54"/>
      <c s="31" r="D54"/>
      <c s="31" r="E54"/>
      <c s="31" r="F54"/>
      <c s="31" r="G54"/>
      <c s="31" r="H54"/>
    </row>
    <row r="55">
      <c s="31" r="A55"/>
      <c s="31" r="B55"/>
      <c s="31" r="C55"/>
      <c s="31" r="D55"/>
      <c s="31" r="E55"/>
      <c s="31" r="F55"/>
      <c s="31" r="G55"/>
      <c s="31" r="H55"/>
    </row>
    <row r="56">
      <c s="31" r="A56"/>
      <c s="31" r="B56"/>
      <c s="31" r="C56"/>
      <c s="31" r="D56"/>
      <c s="31" r="E56"/>
      <c s="31" r="F56"/>
      <c s="31" r="G56"/>
      <c s="31" r="H56"/>
    </row>
    <row r="57">
      <c s="31" r="A57"/>
      <c s="31" r="B57"/>
      <c s="31" r="C57"/>
      <c s="31" r="D57"/>
      <c s="31" r="E57"/>
      <c s="31" r="F57"/>
      <c s="31" r="G57"/>
      <c s="31" r="H57"/>
    </row>
    <row r="58">
      <c s="31" r="A58"/>
      <c s="31" r="B58"/>
      <c s="31" r="C58"/>
      <c s="31" r="D58"/>
      <c s="31" r="E58"/>
      <c s="31" r="F58"/>
      <c s="31" r="G58"/>
      <c s="31" r="H58"/>
    </row>
    <row r="59">
      <c s="31" r="A59"/>
      <c s="31" r="B59"/>
      <c s="31" r="C59"/>
      <c s="31" r="D59"/>
      <c s="31" r="E59"/>
      <c s="31" r="F59"/>
      <c s="31" r="G59"/>
      <c s="31" r="H59"/>
    </row>
    <row r="60">
      <c s="31" r="A60"/>
      <c s="31" r="B60"/>
      <c s="31" r="C60"/>
      <c s="31" r="D60"/>
      <c s="31" r="E60"/>
      <c s="31" r="F60"/>
      <c s="31" r="G60"/>
      <c s="31" r="H60"/>
    </row>
    <row r="61">
      <c s="31" r="A61"/>
      <c s="31" r="B61"/>
      <c s="31" r="C61"/>
      <c s="31" r="D61"/>
      <c s="31" r="E61"/>
      <c s="31" r="F61"/>
      <c s="31" r="G61"/>
      <c s="31" r="H61"/>
    </row>
    <row r="62">
      <c s="31" r="A62"/>
      <c s="31" r="B62"/>
      <c s="31" r="C62"/>
      <c s="31" r="D62"/>
      <c s="31" r="E62"/>
      <c s="31" r="F62"/>
      <c s="31" r="G62"/>
      <c s="31" r="H62"/>
    </row>
    <row r="63">
      <c s="31" r="A63"/>
      <c s="31" r="B63"/>
      <c s="31" r="C63"/>
      <c s="31" r="D63"/>
      <c s="31" r="E63"/>
      <c s="31" r="F63"/>
      <c s="31" r="G63"/>
      <c s="31" r="H63"/>
    </row>
    <row r="64">
      <c s="31" r="A64"/>
      <c s="31" r="B64"/>
      <c s="31" r="C64"/>
      <c s="31" r="D64"/>
      <c s="31" r="E64"/>
      <c s="31" r="F64"/>
      <c s="31" r="G64"/>
      <c s="31" r="H64"/>
    </row>
    <row r="65">
      <c s="31" r="A65"/>
      <c s="31" r="B65"/>
      <c s="31" r="C65"/>
      <c s="31" r="D65"/>
      <c s="31" r="E65"/>
      <c s="31" r="F65"/>
      <c s="31" r="G65"/>
      <c s="31" r="H65"/>
    </row>
    <row r="66">
      <c s="31" r="A66"/>
      <c s="31" r="B66"/>
      <c s="31" r="C66"/>
      <c s="31" r="D66"/>
      <c s="31" r="E66"/>
      <c s="31" r="F66"/>
      <c s="31" r="G66"/>
      <c s="31" r="H66"/>
    </row>
    <row r="67">
      <c s="31" r="A67"/>
      <c s="31" r="B67"/>
      <c s="31" r="C67"/>
      <c s="31" r="D67"/>
      <c s="31" r="E67"/>
      <c s="31" r="F67"/>
      <c s="31" r="G67"/>
      <c s="31" r="H67"/>
    </row>
    <row r="68">
      <c s="31" r="A68"/>
      <c s="31" r="B68"/>
      <c s="31" r="C68"/>
      <c s="31" r="D68"/>
      <c s="31" r="E68"/>
      <c s="31" r="F68"/>
      <c s="31" r="G68"/>
      <c s="31" r="H68"/>
    </row>
    <row r="69">
      <c s="31" r="A69"/>
      <c s="31" r="B69"/>
      <c s="31" r="C69"/>
      <c s="31" r="D69"/>
      <c s="31" r="E69"/>
      <c s="31" r="F69"/>
      <c s="31" r="G69"/>
      <c s="31" r="H69"/>
    </row>
    <row r="70">
      <c s="31" r="A70"/>
      <c s="31" r="B70"/>
      <c s="31" r="C70"/>
      <c s="31" r="D70"/>
      <c s="31" r="E70"/>
      <c s="31" r="F70"/>
      <c s="31" r="G70"/>
      <c s="31" r="H70"/>
    </row>
    <row r="71">
      <c s="31" r="A71"/>
      <c s="31" r="B71"/>
      <c s="31" r="C71"/>
      <c s="31" r="D71"/>
      <c s="31" r="E71"/>
      <c s="31" r="F71"/>
      <c s="31" r="G71"/>
      <c s="31" r="H71"/>
    </row>
    <row r="72">
      <c s="31" r="A72"/>
      <c s="31" r="B72"/>
      <c s="31" r="C72"/>
      <c s="31" r="D72"/>
      <c s="31" r="E72"/>
      <c s="31" r="F72"/>
      <c s="31" r="G72"/>
      <c s="31" r="H72"/>
    </row>
    <row r="73">
      <c s="31" r="A73"/>
      <c s="31" r="B73"/>
      <c s="31" r="C73"/>
      <c s="31" r="D73"/>
      <c s="31" r="E73"/>
      <c s="31" r="F73"/>
      <c s="31" r="G73"/>
      <c s="31" r="H73"/>
    </row>
    <row r="74">
      <c s="31" r="A74"/>
      <c s="31" r="B74"/>
      <c s="31" r="C74"/>
      <c s="31" r="D74"/>
      <c s="31" r="E74"/>
      <c s="31" r="F74"/>
      <c s="31" r="G74"/>
      <c s="31" r="H74"/>
    </row>
    <row r="75">
      <c s="31" r="A75"/>
      <c s="31" r="B75"/>
      <c s="31" r="C75"/>
      <c s="31" r="D75"/>
      <c s="31" r="E75"/>
      <c s="31" r="F75"/>
      <c s="31" r="G75"/>
      <c s="31" r="H75"/>
    </row>
    <row r="76">
      <c s="31" r="A76"/>
      <c s="31" r="B76"/>
      <c s="31" r="C76"/>
      <c s="31" r="D76"/>
      <c s="31" r="E76"/>
      <c s="31" r="F76"/>
      <c s="31" r="G76"/>
      <c s="31" r="H76"/>
    </row>
    <row r="77">
      <c s="31" r="A77"/>
      <c s="31" r="B77"/>
      <c s="31" r="C77"/>
      <c s="31" r="D77"/>
      <c s="31" r="E77"/>
      <c s="31" r="F77"/>
      <c s="31" r="G77"/>
      <c s="31" r="H77"/>
    </row>
    <row r="78">
      <c s="31" r="A78"/>
      <c s="31" r="B78"/>
      <c s="31" r="C78"/>
      <c s="31" r="D78"/>
      <c s="31" r="E78"/>
      <c s="31" r="F78"/>
      <c s="31" r="G78"/>
      <c s="31" r="H78"/>
    </row>
    <row r="79">
      <c s="31" r="A79"/>
      <c s="31" r="B79"/>
      <c s="31" r="C79"/>
      <c s="31" r="D79"/>
      <c s="31" r="E79"/>
      <c s="31" r="F79"/>
      <c s="31" r="G79"/>
      <c s="31" r="H79"/>
    </row>
    <row r="80">
      <c s="31" r="A80"/>
      <c s="31" r="B80"/>
      <c s="31" r="C80"/>
      <c s="31" r="D80"/>
      <c s="31" r="E80"/>
      <c s="31" r="F80"/>
      <c s="31" r="G80"/>
      <c s="31" r="H80"/>
    </row>
    <row r="81">
      <c s="31" r="A81"/>
      <c s="31" r="B81"/>
      <c s="31" r="C81"/>
      <c s="31" r="D81"/>
      <c s="31" r="E81"/>
      <c s="31" r="F81"/>
      <c s="31" r="G81"/>
      <c s="31" r="H81"/>
    </row>
    <row r="82">
      <c s="31" r="A82"/>
      <c s="31" r="B82"/>
      <c s="31" r="C82"/>
      <c s="31" r="D82"/>
      <c s="31" r="E82"/>
      <c s="31" r="F82"/>
      <c s="31" r="G82"/>
      <c s="31" r="H82"/>
    </row>
    <row r="83">
      <c s="31" r="A83"/>
      <c s="31" r="B83"/>
      <c s="31" r="C83"/>
      <c s="31" r="D83"/>
      <c s="31" r="E83"/>
      <c s="31" r="F83"/>
      <c s="31" r="G83"/>
      <c s="31" r="H83"/>
    </row>
    <row r="84">
      <c s="31" r="A84"/>
      <c s="31" r="B84"/>
      <c s="31" r="C84"/>
      <c s="31" r="D84"/>
      <c s="31" r="E84"/>
      <c s="31" r="F84"/>
      <c s="31" r="G84"/>
      <c s="31" r="H84"/>
    </row>
    <row r="85">
      <c s="31" r="A85"/>
      <c s="31" r="B85"/>
      <c s="31" r="C85"/>
      <c s="31" r="D85"/>
      <c s="31" r="E85"/>
      <c s="31" r="F85"/>
      <c s="31" r="G85"/>
      <c s="31" r="H85"/>
    </row>
    <row r="86">
      <c s="31" r="A86"/>
      <c s="31" r="B86"/>
      <c s="31" r="C86"/>
      <c s="31" r="D86"/>
      <c s="31" r="E86"/>
      <c s="31" r="F86"/>
      <c s="31" r="G86"/>
      <c s="31" r="H86"/>
    </row>
    <row r="87">
      <c s="31" r="A87"/>
      <c s="31" r="B87"/>
      <c s="31" r="C87"/>
      <c s="31" r="D87"/>
      <c s="31" r="E87"/>
      <c s="31" r="F87"/>
      <c s="31" r="G87"/>
      <c s="31" r="H87"/>
    </row>
    <row r="88">
      <c s="31" r="A88"/>
      <c s="31" r="B88"/>
      <c s="31" r="C88"/>
      <c s="31" r="D88"/>
      <c s="31" r="E88"/>
      <c s="31" r="F88"/>
      <c s="31" r="G88"/>
      <c s="31" r="H88"/>
    </row>
    <row r="89">
      <c s="31" r="A89"/>
      <c s="31" r="B89"/>
      <c s="31" r="C89"/>
      <c s="31" r="D89"/>
      <c s="31" r="E89"/>
      <c s="31" r="F89"/>
      <c s="31" r="G89"/>
      <c s="31" r="H89"/>
    </row>
    <row r="90">
      <c s="31" r="A90"/>
      <c s="31" r="B90"/>
      <c s="31" r="C90"/>
      <c s="31" r="D90"/>
      <c s="31" r="E90"/>
      <c s="31" r="F90"/>
      <c s="31" r="G90"/>
      <c s="31" r="H90"/>
    </row>
    <row r="91">
      <c s="31" r="A91"/>
      <c s="31" r="B91"/>
      <c s="31" r="C91"/>
      <c s="31" r="D91"/>
      <c s="31" r="E91"/>
      <c s="31" r="F91"/>
      <c s="31" r="G91"/>
      <c s="31" r="H91"/>
    </row>
    <row r="92">
      <c s="31" r="A92"/>
      <c s="31" r="B92"/>
      <c s="31" r="C92"/>
      <c s="31" r="D92"/>
      <c s="31" r="E92"/>
      <c s="31" r="F92"/>
      <c s="31" r="G92"/>
      <c s="31" r="H92"/>
    </row>
    <row r="93">
      <c s="31" r="A93"/>
      <c s="31" r="B93"/>
      <c s="31" r="C93"/>
      <c s="31" r="D93"/>
      <c s="31" r="E93"/>
      <c s="31" r="F93"/>
      <c s="31" r="G93"/>
      <c s="31" r="H93"/>
    </row>
    <row r="94">
      <c s="31" r="A94"/>
      <c s="31" r="B94"/>
      <c s="31" r="C94"/>
      <c s="31" r="D94"/>
      <c s="31" r="E94"/>
      <c s="31" r="F94"/>
      <c s="31" r="G94"/>
      <c s="31" r="H94"/>
    </row>
    <row r="95">
      <c s="31" r="A95"/>
      <c s="31" r="B95"/>
      <c s="31" r="C95"/>
      <c s="31" r="D95"/>
      <c s="31" r="E95"/>
      <c s="31" r="F95"/>
      <c s="31" r="G95"/>
      <c s="31" r="H95"/>
    </row>
    <row r="96">
      <c s="31" r="A96"/>
      <c s="31" r="B96"/>
      <c s="31" r="C96"/>
      <c s="31" r="D96"/>
      <c s="31" r="E96"/>
      <c s="31" r="F96"/>
      <c s="31" r="G96"/>
      <c s="31" r="H96"/>
    </row>
    <row r="97">
      <c s="31" r="A97"/>
      <c s="31" r="B97"/>
      <c s="31" r="C97"/>
      <c s="31" r="D97"/>
      <c s="31" r="E97"/>
      <c s="31" r="F97"/>
      <c s="31" r="G97"/>
      <c s="31" r="H97"/>
    </row>
    <row r="98">
      <c s="31" r="A98"/>
      <c s="31" r="B98"/>
      <c s="31" r="C98"/>
      <c s="31" r="D98"/>
      <c s="31" r="E98"/>
      <c s="31" r="F98"/>
      <c s="31" r="G98"/>
      <c s="31" r="H98"/>
    </row>
    <row r="99">
      <c s="31" r="A99"/>
      <c s="31" r="B99"/>
      <c s="31" r="C99"/>
      <c s="31" r="D99"/>
      <c s="31" r="E99"/>
      <c s="31" r="F99"/>
      <c s="31" r="G99"/>
      <c s="31" r="H99"/>
    </row>
    <row r="100">
      <c s="31" r="A100"/>
      <c s="31" r="B100"/>
      <c s="31" r="C100"/>
      <c s="31" r="D100"/>
      <c s="31" r="E100"/>
      <c s="31" r="F100"/>
      <c s="31" r="G100"/>
      <c s="31" r="H100"/>
    </row>
    <row r="101">
      <c s="31" r="A101"/>
      <c s="31" r="B101"/>
      <c s="31" r="C101"/>
      <c s="31" r="D101"/>
      <c s="31" r="E101"/>
      <c s="31" r="F101"/>
      <c s="31" r="G101"/>
      <c s="31" r="H101"/>
    </row>
    <row r="102">
      <c s="31" r="A102"/>
      <c s="31" r="B102"/>
      <c s="31" r="C102"/>
      <c s="31" r="D102"/>
      <c s="31" r="E102"/>
      <c s="31" r="F102"/>
      <c s="31" r="G102"/>
      <c s="31" r="H102"/>
    </row>
    <row r="103">
      <c s="31" r="A103"/>
      <c s="31" r="B103"/>
      <c s="31" r="C103"/>
      <c s="31" r="D103"/>
      <c s="31" r="E103"/>
      <c s="31" r="F103"/>
      <c s="31" r="G103"/>
      <c s="31" r="H103"/>
    </row>
    <row r="104">
      <c s="31" r="A104"/>
      <c s="31" r="B104"/>
      <c s="31" r="C104"/>
      <c s="31" r="D104"/>
      <c s="31" r="E104"/>
      <c s="31" r="F104"/>
      <c s="31" r="G104"/>
      <c s="31" r="H104"/>
    </row>
    <row r="105">
      <c s="31" r="A105"/>
      <c s="31" r="B105"/>
      <c s="31" r="C105"/>
      <c s="31" r="D105"/>
      <c s="31" r="E105"/>
      <c s="31" r="F105"/>
      <c s="31" r="G105"/>
      <c s="31" r="H105"/>
    </row>
    <row r="106">
      <c s="31" r="A106"/>
      <c s="31" r="B106"/>
      <c s="31" r="C106"/>
      <c s="31" r="D106"/>
      <c s="31" r="E106"/>
      <c s="31" r="F106"/>
      <c s="31" r="G106"/>
      <c s="31" r="H106"/>
    </row>
    <row r="107">
      <c s="31" r="A107"/>
      <c s="31" r="B107"/>
      <c s="31" r="C107"/>
      <c s="31" r="D107"/>
      <c s="31" r="E107"/>
      <c s="31" r="F107"/>
      <c s="31" r="G107"/>
      <c s="31" r="H107"/>
    </row>
    <row r="108">
      <c s="31" r="A108"/>
      <c s="31" r="B108"/>
      <c s="31" r="C108"/>
      <c s="31" r="D108"/>
      <c s="31" r="E108"/>
      <c s="31" r="F108"/>
      <c s="31" r="G108"/>
      <c s="31" r="H108"/>
    </row>
    <row r="109">
      <c s="31" r="A109"/>
      <c s="31" r="B109"/>
      <c s="31" r="C109"/>
      <c s="31" r="D109"/>
      <c s="31" r="E109"/>
      <c s="31" r="F109"/>
      <c s="31" r="G109"/>
      <c s="31" r="H109"/>
    </row>
    <row r="110">
      <c s="31" r="A110"/>
      <c s="31" r="B110"/>
      <c s="31" r="C110"/>
      <c s="31" r="D110"/>
      <c s="31" r="E110"/>
      <c s="31" r="F110"/>
      <c s="31" r="G110"/>
      <c s="31" r="H110"/>
    </row>
    <row r="111">
      <c s="31" r="A111"/>
      <c s="31" r="B111"/>
      <c s="31" r="C111"/>
      <c s="31" r="D111"/>
      <c s="31" r="E111"/>
      <c s="31" r="F111"/>
      <c s="31" r="G111"/>
      <c s="31" r="H111"/>
    </row>
    <row r="112">
      <c s="31" r="A112"/>
      <c s="31" r="B112"/>
      <c s="31" r="C112"/>
      <c s="31" r="D112"/>
      <c s="31" r="E112"/>
      <c s="31" r="F112"/>
      <c s="31" r="G112"/>
      <c s="31" r="H112"/>
    </row>
    <row r="113">
      <c s="31" r="A113"/>
      <c s="31" r="B113"/>
      <c s="31" r="C113"/>
      <c s="31" r="D113"/>
      <c s="31" r="E113"/>
      <c s="31" r="F113"/>
      <c s="31" r="G113"/>
      <c s="31" r="H113"/>
    </row>
    <row r="114">
      <c s="31" r="A114"/>
      <c s="31" r="B114"/>
      <c s="31" r="C114"/>
      <c s="31" r="D114"/>
      <c s="31" r="E114"/>
      <c s="31" r="F114"/>
      <c s="31" r="G114"/>
      <c s="31" r="H114"/>
    </row>
    <row r="115">
      <c s="31" r="A115"/>
      <c s="31" r="B115"/>
      <c s="31" r="C115"/>
      <c s="31" r="D115"/>
      <c s="31" r="E115"/>
      <c s="31" r="F115"/>
      <c s="31" r="G115"/>
      <c s="31" r="H115"/>
    </row>
    <row r="116">
      <c s="31" r="A116"/>
      <c s="31" r="B116"/>
      <c s="31" r="C116"/>
      <c s="31" r="D116"/>
      <c s="31" r="E116"/>
      <c s="31" r="F116"/>
      <c s="31" r="G116"/>
      <c s="31" r="H116"/>
    </row>
    <row r="117">
      <c s="31" r="A117"/>
      <c s="31" r="B117"/>
      <c s="31" r="C117"/>
      <c s="31" r="D117"/>
      <c s="31" r="E117"/>
      <c s="31" r="F117"/>
      <c s="31" r="G117"/>
      <c s="31" r="H117"/>
    </row>
    <row r="118">
      <c s="31" r="A118"/>
      <c s="31" r="B118"/>
      <c s="31" r="C118"/>
      <c s="31" r="D118"/>
      <c s="31" r="E118"/>
      <c s="31" r="F118"/>
      <c s="31" r="G118"/>
      <c s="31" r="H118"/>
    </row>
    <row r="119">
      <c s="31" r="A119"/>
      <c s="31" r="B119"/>
      <c s="31" r="C119"/>
      <c s="31" r="D119"/>
      <c s="31" r="E119"/>
      <c s="31" r="F119"/>
      <c s="31" r="G119"/>
      <c s="31" r="H119"/>
    </row>
    <row r="120">
      <c s="31" r="A120"/>
      <c s="31" r="B120"/>
      <c s="31" r="C120"/>
      <c s="31" r="D120"/>
      <c s="31" r="E120"/>
      <c s="31" r="F120"/>
      <c s="31" r="G120"/>
      <c s="31" r="H120"/>
    </row>
    <row r="121">
      <c s="31" r="A121"/>
      <c s="31" r="B121"/>
      <c s="31" r="C121"/>
      <c s="31" r="D121"/>
      <c s="31" r="E121"/>
      <c s="31" r="F121"/>
      <c s="31" r="G121"/>
      <c s="31" r="H121"/>
    </row>
    <row r="122">
      <c s="31" r="A122"/>
      <c s="31" r="B122"/>
      <c s="31" r="C122"/>
      <c s="31" r="D122"/>
      <c s="31" r="E122"/>
      <c s="31" r="F122"/>
      <c s="31" r="G122"/>
      <c s="31" r="H122"/>
    </row>
    <row r="123">
      <c s="31" r="A123"/>
      <c s="31" r="B123"/>
      <c s="31" r="C123"/>
      <c s="31" r="D123"/>
      <c s="31" r="E123"/>
      <c s="31" r="F123"/>
      <c s="31" r="G123"/>
      <c s="31" r="H123"/>
    </row>
    <row r="124">
      <c s="31" r="A124"/>
      <c s="31" r="B124"/>
      <c s="31" r="C124"/>
      <c s="31" r="D124"/>
      <c s="31" r="E124"/>
      <c s="31" r="F124"/>
      <c s="31" r="G124"/>
      <c s="31" r="H124"/>
    </row>
    <row r="125">
      <c s="31" r="A125"/>
      <c s="31" r="B125"/>
      <c s="31" r="C125"/>
      <c s="31" r="D125"/>
      <c s="31" r="E125"/>
      <c s="31" r="F125"/>
      <c s="31" r="G125"/>
      <c s="31" r="H125"/>
    </row>
    <row r="126">
      <c s="31" r="A126"/>
      <c s="31" r="B126"/>
      <c s="31" r="C126"/>
      <c s="31" r="D126"/>
      <c s="31" r="E126"/>
      <c s="31" r="F126"/>
      <c s="31" r="G126"/>
      <c s="31" r="H126"/>
    </row>
    <row r="127">
      <c s="31" r="A127"/>
      <c s="31" r="B127"/>
      <c s="31" r="C127"/>
      <c s="31" r="D127"/>
      <c s="31" r="E127"/>
      <c s="31" r="F127"/>
      <c s="31" r="G127"/>
      <c s="31" r="H127"/>
    </row>
    <row r="128">
      <c s="31" r="A128"/>
      <c s="31" r="B128"/>
      <c s="31" r="C128"/>
      <c s="31" r="D128"/>
      <c s="31" r="E128"/>
      <c s="31" r="F128"/>
      <c s="31" r="G128"/>
      <c s="31" r="H128"/>
    </row>
    <row r="129">
      <c s="31" r="A129"/>
      <c s="31" r="B129"/>
      <c s="31" r="C129"/>
      <c s="31" r="D129"/>
      <c s="31" r="E129"/>
      <c s="31" r="F129"/>
      <c s="31" r="G129"/>
      <c s="31" r="H129"/>
    </row>
    <row r="130">
      <c s="31" r="A130"/>
      <c s="31" r="B130"/>
      <c s="31" r="C130"/>
      <c s="31" r="D130"/>
      <c s="31" r="E130"/>
      <c s="31" r="F130"/>
      <c s="31" r="G130"/>
      <c s="31" r="H130"/>
    </row>
    <row r="131">
      <c s="31" r="A131"/>
      <c s="31" r="B131"/>
      <c s="31" r="C131"/>
      <c s="31" r="D131"/>
      <c s="31" r="E131"/>
      <c s="31" r="F131"/>
      <c s="31" r="G131"/>
      <c s="31" r="H131"/>
    </row>
    <row r="132">
      <c s="31" r="A132"/>
      <c s="31" r="B132"/>
      <c s="31" r="C132"/>
      <c s="31" r="D132"/>
      <c s="31" r="E132"/>
      <c s="31" r="F132"/>
      <c s="31" r="G132"/>
      <c s="31" r="H132"/>
    </row>
    <row r="133">
      <c s="31" r="A133"/>
      <c s="31" r="B133"/>
      <c s="31" r="C133"/>
      <c s="31" r="D133"/>
      <c s="31" r="E133"/>
      <c s="31" r="F133"/>
      <c s="31" r="G133"/>
      <c s="31" r="H133"/>
    </row>
    <row r="134">
      <c s="31" r="A134"/>
      <c s="31" r="B134"/>
      <c s="31" r="C134"/>
      <c s="31" r="D134"/>
      <c s="31" r="E134"/>
      <c s="31" r="F134"/>
      <c s="31" r="G134"/>
      <c s="31" r="H134"/>
    </row>
    <row r="135">
      <c s="31" r="A135"/>
      <c s="31" r="B135"/>
      <c s="31" r="C135"/>
      <c s="31" r="D135"/>
      <c s="31" r="E135"/>
      <c s="31" r="F135"/>
      <c s="31" r="G135"/>
      <c s="31" r="H135"/>
    </row>
    <row r="136">
      <c s="31" r="A136"/>
      <c s="31" r="B136"/>
      <c s="31" r="C136"/>
      <c s="31" r="D136"/>
      <c s="31" r="E136"/>
      <c s="31" r="F136"/>
      <c s="31" r="G136"/>
      <c s="31" r="H136"/>
    </row>
    <row r="137">
      <c s="31" r="A137"/>
      <c s="31" r="B137"/>
      <c s="31" r="C137"/>
      <c s="31" r="D137"/>
      <c s="31" r="E137"/>
      <c s="31" r="F137"/>
      <c s="31" r="G137"/>
      <c s="31" r="H137"/>
    </row>
    <row r="138">
      <c s="31" r="A138"/>
      <c s="31" r="B138"/>
      <c s="31" r="C138"/>
      <c s="31" r="D138"/>
      <c s="31" r="E138"/>
      <c s="31" r="F138"/>
      <c s="31" r="G138"/>
      <c s="31" r="H138"/>
    </row>
    <row r="139">
      <c s="31" r="A139"/>
      <c s="31" r="B139"/>
      <c s="31" r="C139"/>
      <c s="31" r="D139"/>
      <c s="31" r="E139"/>
      <c s="31" r="F139"/>
      <c s="31" r="G139"/>
      <c s="31" r="H139"/>
    </row>
    <row r="140">
      <c s="31" r="A140"/>
      <c s="31" r="B140"/>
      <c s="31" r="C140"/>
      <c s="31" r="D140"/>
      <c s="31" r="E140"/>
      <c s="31" r="F140"/>
      <c s="31" r="G140"/>
      <c s="31" r="H140"/>
    </row>
    <row r="141">
      <c s="31" r="A141"/>
      <c s="31" r="B141"/>
      <c s="31" r="C141"/>
      <c s="31" r="D141"/>
      <c s="31" r="E141"/>
      <c s="31" r="F141"/>
      <c s="31" r="G141"/>
      <c s="31" r="H141"/>
    </row>
    <row r="142">
      <c s="31" r="A142"/>
      <c s="31" r="B142"/>
      <c s="31" r="C142"/>
      <c s="31" r="D142"/>
      <c s="31" r="E142"/>
      <c s="31" r="F142"/>
      <c s="31" r="G142"/>
      <c s="31" r="H142"/>
    </row>
    <row r="143">
      <c s="31" r="A143"/>
      <c s="31" r="B143"/>
      <c s="31" r="C143"/>
      <c s="31" r="D143"/>
      <c s="31" r="E143"/>
      <c s="31" r="F143"/>
      <c s="31" r="G143"/>
      <c s="31" r="H143"/>
    </row>
    <row r="144">
      <c s="31" r="A144"/>
      <c s="31" r="B144"/>
      <c s="16" r="C144"/>
      <c s="31" r="D144"/>
      <c s="31" r="E144"/>
      <c s="31" r="F144"/>
      <c s="31" r="G144"/>
      <c s="31" r="H144"/>
    </row>
    <row r="145">
      <c s="31" r="A145"/>
      <c s="31" r="B145"/>
      <c s="16" r="C145"/>
      <c s="31" r="D145"/>
      <c s="31" r="E145"/>
      <c s="31" r="F145"/>
      <c s="31" r="G145"/>
      <c s="31" r="H145"/>
    </row>
    <row r="146">
      <c s="31" r="A146"/>
      <c s="31" r="B146"/>
      <c s="16" r="C146"/>
      <c s="31" r="D146"/>
      <c s="31" r="E146"/>
      <c s="31" r="F146"/>
      <c s="31" r="G146"/>
      <c s="31" r="H146"/>
    </row>
    <row r="147">
      <c s="31" r="A147"/>
      <c s="31" r="B147"/>
      <c s="16" r="C147"/>
      <c s="31" r="D147"/>
      <c s="31" r="E147"/>
      <c s="31" r="F147"/>
      <c s="31" r="G147"/>
      <c s="31" r="H147"/>
    </row>
    <row r="148">
      <c s="31" r="A148"/>
      <c s="31" r="B148"/>
      <c s="16" r="C148"/>
      <c s="31" r="D148"/>
      <c s="31" r="E148"/>
      <c s="31" r="F148"/>
      <c s="31" r="G148"/>
      <c s="31" r="H148"/>
    </row>
    <row r="149">
      <c s="31" r="A149"/>
      <c s="31" r="B149"/>
      <c s="16" r="C149"/>
      <c s="31" r="D149"/>
      <c s="31" r="E149"/>
      <c s="31" r="F149"/>
      <c s="31" r="G149"/>
      <c s="31" r="H149"/>
    </row>
    <row r="150">
      <c s="31" r="A150"/>
      <c s="31" r="B150"/>
      <c s="16" r="C150"/>
      <c s="31" r="D150"/>
      <c s="31" r="E150"/>
      <c s="31" r="F150"/>
      <c s="31" r="G150"/>
      <c s="31" r="H150"/>
    </row>
    <row r="151">
      <c s="31" r="A151"/>
      <c s="31" r="B151"/>
      <c s="31" r="C151"/>
      <c s="31" r="D151"/>
      <c s="31" r="E151"/>
      <c s="31" r="F151"/>
      <c s="31" r="G151"/>
      <c s="31" r="H151"/>
    </row>
  </sheetData>
  <mergeCells count="1">
    <mergeCell ref="A1:H1"/>
  </mergeCell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cols>
    <col min="1" customWidth="1" max="1" width="38.71"/>
    <col min="2" customWidth="1" max="2" width="25.57"/>
    <col min="3" customWidth="1" max="3" width="49.0"/>
    <col min="4" customWidth="1" max="4" width="12.71"/>
    <col min="5" customWidth="1" max="5" width="39.0"/>
  </cols>
  <sheetData>
    <row customHeight="1" r="1" ht="18.75">
      <c t="s" s="15" r="A1">
        <v>0</v>
      </c>
      <c s="15" r="B1"/>
      <c s="15" r="C1"/>
      <c s="15" r="D1"/>
      <c s="15" r="E1"/>
      <c s="15" r="F1"/>
      <c s="15" r="G1"/>
      <c s="15" r="H1"/>
    </row>
    <row r="2">
      <c s="31" r="A2"/>
      <c s="31" r="B2"/>
      <c s="31" r="C2"/>
      <c s="31" r="D2"/>
      <c s="31" r="E2"/>
      <c s="31" r="F2"/>
      <c s="31" r="G2"/>
      <c s="31" r="H2"/>
    </row>
    <row r="3">
      <c s="5" r="A3"/>
      <c s="31" r="B3"/>
      <c s="31" r="C3"/>
      <c s="31" r="D3"/>
      <c s="31" r="E3"/>
      <c s="31" r="F3"/>
      <c s="31" r="G3"/>
      <c s="31" r="H3"/>
    </row>
    <row r="4">
      <c t="s" s="12" r="A4">
        <v>20</v>
      </c>
      <c s="30" r="B4"/>
      <c s="5" r="C4"/>
      <c s="5" r="D4"/>
      <c s="5" r="E4"/>
      <c s="31" r="F4"/>
      <c s="31" r="G4"/>
      <c s="31" r="H4"/>
    </row>
    <row r="5">
      <c t="s" s="17" r="A5">
        <v>2</v>
      </c>
      <c t="s" s="17" r="B5">
        <v>3</v>
      </c>
      <c t="s" s="17" r="C5">
        <v>4</v>
      </c>
      <c t="s" s="17" r="D5">
        <v>5</v>
      </c>
      <c t="s" s="17" r="E5">
        <v>21</v>
      </c>
      <c s="7" r="F5"/>
      <c s="31" r="G5"/>
      <c s="31" r="H5"/>
    </row>
    <row r="6">
      <c t="s" s="25" r="A6">
        <v>22</v>
      </c>
      <c t="s" s="25" r="B6">
        <v>23</v>
      </c>
      <c t="str" s="11" r="C6">
        <f>HYPERLINK("mailto:susunikita@hotmail.com","susunikita@hotmail.com")</f>
        <v>susunikita@hotmail.com</v>
      </c>
      <c s="25" r="D6">
        <v>1</v>
      </c>
      <c t="s" s="19" r="E6">
        <v>24</v>
      </c>
      <c s="7" r="F6"/>
      <c s="31" r="G6"/>
      <c s="31" r="H6"/>
    </row>
    <row r="7">
      <c t="s" s="25" r="A7">
        <v>25</v>
      </c>
      <c t="s" s="25" r="B7">
        <v>26</v>
      </c>
      <c t="str" s="11" r="C7">
        <f>HYPERLINK("mailto:sousacivil@gmail.com","sousacivil@gmail.com")</f>
        <v>sousacivil@gmail.com</v>
      </c>
      <c s="25" r="D7">
        <v>2</v>
      </c>
      <c t="s" s="19" r="E7">
        <v>27</v>
      </c>
      <c s="7" r="F7"/>
      <c s="31" r="G7"/>
      <c s="31" r="H7"/>
    </row>
    <row r="8">
      <c t="s" s="25" r="A8">
        <v>28</v>
      </c>
      <c t="s" s="25" r="B8">
        <v>29</v>
      </c>
      <c t="str" s="11" r="C8">
        <f>HYPERLINK("mailto:sergio_lg15@msn.com","sergio_lg15@msn.com")</f>
        <v>sergio_lg15@msn.com</v>
      </c>
      <c s="25" r="D8">
        <v>3</v>
      </c>
      <c t="s" s="19" r="E8">
        <v>27</v>
      </c>
      <c s="7" r="F8"/>
      <c s="31" r="G8"/>
      <c s="31" r="H8"/>
    </row>
    <row r="9">
      <c t="s" s="25" r="A9">
        <v>30</v>
      </c>
      <c t="s" s="25" r="B9">
        <v>31</v>
      </c>
      <c t="str" s="11" r="C9">
        <f>HYPERLINK("mailto:jc.silvagomes@yahoo.com.br","jc.silvagomes@yahoo.com.br")</f>
        <v>jc.silvagomes@yahoo.com.br</v>
      </c>
      <c s="25" r="D9">
        <v>5</v>
      </c>
      <c t="s" s="19" r="E9">
        <v>32</v>
      </c>
      <c s="7" r="F9"/>
      <c s="31" r="G9"/>
      <c s="31" r="H9"/>
    </row>
    <row r="10">
      <c t="s" s="25" r="A10">
        <v>33</v>
      </c>
      <c t="s" s="25" r="B10">
        <v>34</v>
      </c>
      <c t="str" s="11" r="C10">
        <f>HYPERLINK("mailto:lucas-tecnologoambiental@hotmail.com","lucas-tecnologoambiental@hotmail.com")</f>
        <v>lucas-tecnologoambiental@hotmail.com</v>
      </c>
      <c s="25" r="D10">
        <v>6</v>
      </c>
      <c t="s" s="19" r="E10">
        <v>32</v>
      </c>
      <c s="7" r="F10"/>
      <c s="31" r="G10"/>
      <c s="31" r="H10"/>
    </row>
    <row r="11">
      <c t="s" s="25" r="A11">
        <v>35</v>
      </c>
      <c t="s" s="25" r="B11">
        <v>36</v>
      </c>
      <c t="str" s="11" r="C11">
        <f>HYPERLINK("mailto:jose.gabrielandrade@hotmail.com","jose.gabrielandrade@hotmail.com")</f>
        <v>jose.gabrielandrade@hotmail.com</v>
      </c>
      <c s="25" r="D11">
        <v>7</v>
      </c>
      <c s="19" r="E11"/>
      <c s="7" r="F11"/>
      <c s="31" r="G11"/>
      <c s="31" r="H11"/>
    </row>
    <row r="12">
      <c t="s" s="25" r="A12">
        <v>37</v>
      </c>
      <c t="s" s="25" r="B12">
        <v>38</v>
      </c>
      <c t="str" s="11" r="C12">
        <f>HYPERLINK("mailto:rosangela3x4@hotmail.com","rosangela3x4@hotmail.com")</f>
        <v>rosangela3x4@hotmail.com</v>
      </c>
      <c s="25" r="D12">
        <v>8</v>
      </c>
      <c t="s" s="19" r="E12">
        <v>32</v>
      </c>
      <c s="7" r="F12"/>
      <c s="31" r="G12"/>
      <c s="31" r="H12"/>
    </row>
    <row r="13">
      <c t="s" s="25" r="A13">
        <v>39</v>
      </c>
      <c t="s" s="25" r="B13">
        <v>40</v>
      </c>
      <c t="str" s="11" r="C13">
        <f>HYPERLINK("mailto:rabelogabrielgama@hotmail.com","rabelogabrielgama@hotmail.com")</f>
        <v>rabelogabrielgama@hotmail.com</v>
      </c>
      <c s="25" r="D13">
        <v>9</v>
      </c>
      <c t="s" s="19" r="E13">
        <v>27</v>
      </c>
      <c s="7" r="F13"/>
      <c s="31" r="G13"/>
      <c s="31" r="H13"/>
    </row>
    <row r="14">
      <c t="s" s="25" r="A14">
        <v>41</v>
      </c>
      <c t="s" s="25" r="B14">
        <v>42</v>
      </c>
      <c t="str" s="11" r="C14">
        <f>HYPERLINK("mailto:jonathas.fransisco@hotmail.com","jonathas.fransisco@hotmail.com")</f>
        <v>jonathas.fransisco@hotmail.com</v>
      </c>
      <c s="25" r="D14">
        <v>10</v>
      </c>
      <c t="s" s="19" r="E14">
        <v>24</v>
      </c>
      <c s="7" r="F14"/>
      <c s="31" r="G14"/>
      <c s="31" r="H14"/>
    </row>
    <row r="15">
      <c t="s" s="25" r="A15">
        <v>43</v>
      </c>
      <c t="s" s="25" r="B15">
        <v>44</v>
      </c>
      <c t="str" s="11" r="C15">
        <f>HYPERLINK("mailto:elizabeth.sym@hotmaiil.com","elizabeth.sym@hotmaiil.com")</f>
        <v>elizabeth.sym@hotmaiil.com</v>
      </c>
      <c s="25" r="D15">
        <v>11</v>
      </c>
      <c t="s" s="19" r="E15">
        <v>24</v>
      </c>
      <c s="7" r="F15"/>
      <c s="31" r="G15"/>
      <c s="31" r="H15"/>
    </row>
    <row r="16">
      <c t="s" s="25" r="A16">
        <v>45</v>
      </c>
      <c t="s" s="25" r="B16">
        <v>46</v>
      </c>
      <c t="str" s="11" r="C16">
        <f>HYPERLINK("mailto:brendinha_nena@hotmail.com","brendinha_nena@hotmail.com")</f>
        <v>brendinha_nena@hotmail.com</v>
      </c>
      <c s="25" r="D16">
        <v>12</v>
      </c>
      <c t="s" s="19" r="E16">
        <v>24</v>
      </c>
      <c s="7" r="F16"/>
      <c s="31" r="G16"/>
      <c s="31" r="H16"/>
    </row>
    <row r="17">
      <c t="s" s="25" r="A17">
        <v>47</v>
      </c>
      <c t="s" s="25" r="B17">
        <v>48</v>
      </c>
      <c t="str" s="11" r="C17">
        <f>HYPERLINK("mailto:mickley.oliveira@gmail.com","mickley.oliveira@gmail.com")</f>
        <v>mickley.oliveira@gmail.com</v>
      </c>
      <c s="25" r="D17">
        <v>13</v>
      </c>
      <c t="s" s="19" r="E17">
        <v>24</v>
      </c>
      <c s="7" r="F17"/>
      <c s="31" r="G17"/>
      <c s="31" r="H17"/>
    </row>
    <row r="18">
      <c t="s" s="25" r="A18">
        <v>49</v>
      </c>
      <c t="s" s="25" r="B18">
        <v>50</v>
      </c>
      <c t="str" s="11" r="C18">
        <f>HYPERLINK("mailto:cgomes.aju@hotmail.com","cgomes.aju@hotmail.com")</f>
        <v>cgomes.aju@hotmail.com</v>
      </c>
      <c s="25" r="D18">
        <v>14</v>
      </c>
      <c t="s" s="19" r="E18">
        <v>24</v>
      </c>
      <c s="7" r="F18"/>
      <c s="31" r="G18"/>
      <c s="31" r="H18"/>
    </row>
    <row r="19">
      <c t="s" s="25" r="A19">
        <v>51</v>
      </c>
      <c t="s" s="25" r="B19">
        <v>52</v>
      </c>
      <c t="str" s="11" r="C19">
        <f>HYPERLINK("mailto:adervanio_2010@hotmail.com","adervanio_2010@hotmail.com")</f>
        <v>adervanio_2010@hotmail.com</v>
      </c>
      <c s="25" r="D19">
        <v>17</v>
      </c>
      <c t="s" s="19" r="E19">
        <v>24</v>
      </c>
      <c s="7" r="F19"/>
      <c s="31" r="G19"/>
      <c s="31" r="H19"/>
    </row>
    <row r="20">
      <c t="s" s="25" r="A20">
        <v>53</v>
      </c>
      <c t="s" s="25" r="B20">
        <v>54</v>
      </c>
      <c t="str" s="11" r="C20">
        <f>HYPERLINK("mailto:ivan-aracaju@hotmail.com","ivan-aracaju@hotmail.com")</f>
        <v>ivan-aracaju@hotmail.com</v>
      </c>
      <c s="25" r="D20">
        <v>18</v>
      </c>
      <c t="s" s="19" r="E20">
        <v>55</v>
      </c>
      <c s="7" r="F20"/>
      <c s="31" r="G20"/>
      <c s="31" r="H20"/>
    </row>
    <row r="21">
      <c t="s" s="25" r="A21">
        <v>56</v>
      </c>
      <c t="s" s="25" r="B21">
        <v>57</v>
      </c>
      <c t="str" s="11" r="C21">
        <f>HYPERLINK("mailto:adelton.ton_ds@yahoo.com.br","adelton.ton_ds@yahoo.com.br")</f>
        <v>adelton.ton_ds@yahoo.com.br</v>
      </c>
      <c s="25" r="D21">
        <v>19</v>
      </c>
      <c t="s" s="19" r="E21">
        <v>24</v>
      </c>
      <c s="7" r="F21"/>
      <c s="31" r="G21"/>
      <c s="31" r="H21"/>
    </row>
    <row r="22">
      <c t="s" s="25" r="A22">
        <v>58</v>
      </c>
      <c t="s" s="25" r="B22">
        <v>59</v>
      </c>
      <c t="str" s="11" r="C22">
        <f>HYPERLINK("mailto:rusiell@hotmail.com","rusiell@hotmail.com")</f>
        <v>rusiell@hotmail.com</v>
      </c>
      <c s="25" r="D22">
        <v>20</v>
      </c>
      <c t="s" s="19" r="E22">
        <v>60</v>
      </c>
      <c s="7" r="F22"/>
      <c s="31" r="G22"/>
      <c s="31" r="H22"/>
    </row>
    <row r="23">
      <c t="s" s="25" r="A23">
        <v>61</v>
      </c>
      <c t="s" s="25" r="B23">
        <v>62</v>
      </c>
      <c t="str" s="11" r="C23">
        <f>HYPERLINK("mailto:jesseacademico@hotmail.com","jesseacademico@hotmail.com")</f>
        <v>jesseacademico@hotmail.com</v>
      </c>
      <c s="25" r="D23">
        <v>21</v>
      </c>
      <c t="s" s="19" r="E23">
        <v>63</v>
      </c>
      <c s="7" r="F23"/>
      <c s="31" r="G23"/>
      <c s="31" r="H23"/>
    </row>
    <row r="24">
      <c t="s" s="25" r="A24">
        <v>64</v>
      </c>
      <c t="s" s="25" r="B24">
        <v>65</v>
      </c>
      <c t="str" s="11" r="C24">
        <f>HYPERLINK("mailto:felipinhoisboy@hotmail.com","felipinhoisboy@hotmail.com")</f>
        <v>felipinhoisboy@hotmail.com</v>
      </c>
      <c s="25" r="D24">
        <v>22</v>
      </c>
      <c t="s" s="19" r="E24">
        <v>24</v>
      </c>
      <c s="7" r="F24"/>
      <c s="31" r="G24"/>
      <c s="31" r="H24"/>
    </row>
    <row r="25">
      <c t="s" s="25" r="A25">
        <v>66</v>
      </c>
      <c t="s" s="25" r="B25">
        <v>67</v>
      </c>
      <c t="str" s="11" r="C25">
        <f>HYPERLINK("mailto:rafaela_bbg_ex@hotmail.com","rafaela_bbg_ex@hotmail.com")</f>
        <v>rafaela_bbg_ex@hotmail.com</v>
      </c>
      <c s="25" r="D25">
        <v>23</v>
      </c>
      <c t="s" s="19" r="E25">
        <v>24</v>
      </c>
      <c s="7" r="F25"/>
      <c s="31" r="G25"/>
      <c s="31" r="H25"/>
    </row>
    <row r="26">
      <c t="s" s="25" r="A26">
        <v>68</v>
      </c>
      <c t="s" s="25" r="B26">
        <v>69</v>
      </c>
      <c t="str" s="11" r="C26">
        <f>HYPERLINK("mailto:adnalindinha@yahoo.com.br","adnalindinha@yahoo.com.br")</f>
        <v>adnalindinha@yahoo.com.br</v>
      </c>
      <c s="25" r="D26">
        <v>24</v>
      </c>
      <c t="s" s="19" r="E26">
        <v>24</v>
      </c>
      <c s="7" r="F26"/>
      <c s="31" r="G26"/>
      <c s="31" r="H26"/>
    </row>
    <row r="27">
      <c t="s" s="25" r="A27">
        <v>70</v>
      </c>
      <c t="s" s="25" r="B27">
        <v>71</v>
      </c>
      <c t="str" s="11" r="C27">
        <f>HYPERLINK("mailto:l.fernando.13@hotmail.com","l.fernando.13@hotmail.com")</f>
        <v>l.fernando.13@hotmail.com</v>
      </c>
      <c s="25" r="D27">
        <v>25</v>
      </c>
      <c t="s" s="19" r="E27">
        <v>27</v>
      </c>
      <c s="7" r="F27"/>
      <c s="31" r="G27"/>
      <c s="31" r="H27"/>
    </row>
    <row r="28">
      <c t="s" s="25" r="A28">
        <v>72</v>
      </c>
      <c t="s" s="25" r="B28">
        <v>73</v>
      </c>
      <c t="str" s="11" r="C28">
        <f>HYPERLINK("mailto:lana.jhuli@hotmail.com","lana.jhuli@hotmail.com")</f>
        <v>lana.jhuli@hotmail.com</v>
      </c>
      <c s="25" r="D28">
        <v>26</v>
      </c>
      <c t="s" s="19" r="E28">
        <v>24</v>
      </c>
      <c s="7" r="F28"/>
      <c s="31" r="G28"/>
      <c s="31" r="H28"/>
    </row>
    <row r="29">
      <c t="s" s="25" r="A29">
        <v>74</v>
      </c>
      <c t="s" s="25" r="B29">
        <v>75</v>
      </c>
      <c t="str" s="25" r="C29">
        <f>HYPERLINK("mailto:suellemrachel@hotmail.com","suellemrachel@hotmail.com")</f>
        <v>suellemrachel@hotmail.com</v>
      </c>
      <c s="25" r="D29">
        <v>27</v>
      </c>
      <c t="s" s="19" r="E29">
        <v>24</v>
      </c>
      <c s="7" r="F29"/>
      <c s="31" r="G29"/>
      <c s="31" r="H29"/>
    </row>
    <row r="30">
      <c t="s" s="25" r="A30">
        <v>76</v>
      </c>
      <c t="s" s="25" r="B30">
        <v>77</v>
      </c>
      <c t="str" s="25" r="C30">
        <f>HYPERLINK("mailto:ikarohora@outlook.com","ikarohora@outlook.com")</f>
        <v>ikarohora@outlook.com</v>
      </c>
      <c s="25" r="D30">
        <v>28</v>
      </c>
      <c t="s" s="19" r="E30">
        <v>27</v>
      </c>
      <c s="7" r="F30"/>
      <c s="31" r="G30"/>
      <c s="31" r="H30"/>
    </row>
    <row r="31">
      <c t="s" s="25" r="A31">
        <v>78</v>
      </c>
      <c t="s" s="25" r="B31">
        <v>79</v>
      </c>
      <c t="str" s="11" r="C31">
        <f>HYPERLINK("mailto:eduardomchaves@outlook.com","eduardomchaves@outlook.com")</f>
        <v>eduardomchaves@outlook.com</v>
      </c>
      <c s="25" r="D31">
        <v>30</v>
      </c>
      <c t="s" s="19" r="E31">
        <v>27</v>
      </c>
      <c s="7" r="F31"/>
      <c s="31" r="G31"/>
      <c s="31" r="H31"/>
    </row>
    <row r="32">
      <c t="s" s="25" r="A32">
        <v>80</v>
      </c>
      <c t="s" s="25" r="B32">
        <v>81</v>
      </c>
      <c t="str" s="11" r="C32">
        <f>HYPERLINK("mailto:fabio.lemos87@hotmail.com","fabio.lemos87@hotmail.com")</f>
        <v>fabio.lemos87@hotmail.com</v>
      </c>
      <c s="25" r="D32">
        <v>31</v>
      </c>
      <c t="s" s="19" r="E32">
        <v>27</v>
      </c>
      <c s="7" r="F32"/>
      <c s="31" r="G32"/>
      <c s="31" r="H32"/>
    </row>
    <row r="33">
      <c t="s" s="25" r="A33">
        <v>82</v>
      </c>
      <c t="s" s="25" r="B33">
        <v>83</v>
      </c>
      <c t="str" s="11" r="C33">
        <f>HYPERLINK("mailto:fernandosantoscosta@yahoo.com.br","fernandosantoscosta@yahoo.com.br")</f>
        <v>fernandosantoscosta@yahoo.com.br</v>
      </c>
      <c s="25" r="D33">
        <v>32</v>
      </c>
      <c t="s" s="19" r="E33">
        <v>84</v>
      </c>
      <c s="7" r="F33"/>
      <c s="31" r="G33"/>
      <c s="31" r="H33"/>
    </row>
    <row r="34">
      <c t="s" s="25" r="A34">
        <v>85</v>
      </c>
      <c t="s" s="25" r="B34">
        <v>86</v>
      </c>
      <c t="str" s="11" r="C34">
        <f>HYPERLINK("mailto:guilherme.boroni@hotmail.com","guilherme.boroni@hotmail.com")</f>
        <v>guilherme.boroni@hotmail.com</v>
      </c>
      <c s="25" r="D34">
        <v>33</v>
      </c>
      <c t="s" s="19" r="E34">
        <v>87</v>
      </c>
      <c s="7" r="F34"/>
      <c s="31" r="G34"/>
      <c s="31" r="H34"/>
    </row>
    <row r="35">
      <c t="s" s="25" r="A35">
        <v>88</v>
      </c>
      <c t="s" s="25" r="B35">
        <v>89</v>
      </c>
      <c s="11" r="C35"/>
      <c s="25" r="D35">
        <v>34</v>
      </c>
      <c t="s" s="19" r="E35">
        <v>90</v>
      </c>
      <c s="7" r="F35"/>
      <c s="31" r="G35"/>
      <c s="31" r="H35"/>
    </row>
    <row r="36">
      <c t="s" s="25" r="A36">
        <v>91</v>
      </c>
      <c t="s" s="25" r="B36">
        <v>92</v>
      </c>
      <c t="str" s="11" r="C36">
        <f>HYPERLINK("mailto:william_mulande@hotmail.com","william_mulande@hotmail.com")</f>
        <v>william_mulande@hotmail.com</v>
      </c>
      <c s="25" r="D36">
        <v>35</v>
      </c>
      <c t="s" s="19" r="E36">
        <v>60</v>
      </c>
      <c s="7" r="F36"/>
      <c s="31" r="G36"/>
      <c s="31" r="H36"/>
    </row>
    <row r="37">
      <c t="s" s="25" r="A37">
        <v>93</v>
      </c>
      <c t="s" s="25" r="B37">
        <v>94</v>
      </c>
      <c t="str" s="11" r="C37">
        <f>HYPERLINK("mailto:welintoncris@bol.com.br","welintoncris@bol.com.br")</f>
        <v>welintoncris@bol.com.br</v>
      </c>
      <c s="25" r="D37">
        <v>36</v>
      </c>
      <c t="s" s="19" r="E37">
        <v>60</v>
      </c>
      <c s="7" r="F37"/>
      <c s="31" r="G37"/>
      <c s="31" r="H37"/>
    </row>
    <row r="38">
      <c t="s" s="25" r="A38">
        <v>95</v>
      </c>
      <c t="s" s="25" r="B38">
        <v>96</v>
      </c>
      <c t="str" s="11" r="C38">
        <f>HYPERLINK("mailto:isanasto@gmail.com","isanasto@gmail.com")</f>
        <v>isanasto@gmail.com</v>
      </c>
      <c s="25" r="D38">
        <v>37</v>
      </c>
      <c t="s" s="19" r="E38">
        <v>24</v>
      </c>
      <c s="7" r="F38"/>
      <c s="31" r="G38"/>
      <c s="31" r="H38"/>
    </row>
    <row r="39">
      <c t="s" s="25" r="A39">
        <v>97</v>
      </c>
      <c t="s" s="25" r="B39">
        <v>98</v>
      </c>
      <c t="str" s="11" r="C39">
        <f>HYPERLINK("mailto:arthuramorim@hotmail.com","arthuramorim@hotmail.com")</f>
        <v>arthuramorim@hotmail.com</v>
      </c>
      <c s="25" r="D39">
        <v>38</v>
      </c>
      <c t="s" s="19" r="E39">
        <v>99</v>
      </c>
      <c s="7" r="F39"/>
      <c s="31" r="G39"/>
      <c s="31" r="H39"/>
    </row>
    <row r="40">
      <c t="s" s="25" r="A40">
        <v>100</v>
      </c>
      <c t="s" s="25" r="B40">
        <v>101</v>
      </c>
      <c t="str" s="11" r="C40">
        <f>HYPERLINK("mailto:igor-inn@hotmail.com","igor-inn@hotmail.com")</f>
        <v>igor-inn@hotmail.com</v>
      </c>
      <c s="25" r="D40">
        <v>39</v>
      </c>
      <c t="s" s="19" r="E40">
        <v>102</v>
      </c>
      <c s="7" r="F40"/>
      <c s="31" r="G40"/>
      <c s="31" r="H40"/>
    </row>
    <row r="41">
      <c t="s" s="25" r="A41">
        <v>103</v>
      </c>
      <c t="s" s="25" r="B41">
        <v>104</v>
      </c>
      <c t="str" s="11" r="C41">
        <f>HYPERLINK("mailto:isabellyoliveira@live.com","isabellyoliveira@live.com")</f>
        <v>isabellyoliveira@live.com</v>
      </c>
      <c s="25" r="D41">
        <v>40</v>
      </c>
      <c t="s" s="19" r="E41">
        <v>24</v>
      </c>
      <c s="7" r="F41"/>
      <c s="31" r="G41"/>
      <c s="31" r="H41"/>
    </row>
    <row r="42">
      <c t="s" s="25" r="A42">
        <v>105</v>
      </c>
      <c t="s" s="25" r="B42">
        <v>106</v>
      </c>
      <c t="str" s="11" r="C42">
        <f>HYPERLINK("mailto:fabio-b.canuto@hotmail.com","fabio-b.canuto@hotmail.com")</f>
        <v>fabio-b.canuto@hotmail.com</v>
      </c>
      <c s="25" r="D42">
        <v>41</v>
      </c>
      <c t="s" s="19" r="E42">
        <v>107</v>
      </c>
      <c s="7" r="F42"/>
      <c s="31" r="G42"/>
      <c s="31" r="H42"/>
    </row>
    <row r="43">
      <c t="s" s="25" r="A43">
        <v>108</v>
      </c>
      <c t="s" s="25" r="B43">
        <v>109</v>
      </c>
      <c t="str" s="11" r="C43">
        <f>HYPERLINK("mailto:fgiulianna@hotmil.com","fgiulianna@hotmil.com")</f>
        <v>fgiulianna@hotmil.com</v>
      </c>
      <c s="25" r="D43">
        <v>42</v>
      </c>
      <c t="s" s="19" r="E43">
        <v>24</v>
      </c>
      <c s="7" r="F43"/>
      <c s="31" r="G43"/>
      <c s="31" r="H43"/>
    </row>
    <row r="44">
      <c t="s" s="25" r="A44">
        <v>110</v>
      </c>
      <c t="s" s="25" r="B44">
        <v>111</v>
      </c>
      <c t="str" s="11" r="C44">
        <f>HYPERLINK("mailto:janasousa.ju@gmail.com","janasousa.ju@gmail.com")</f>
        <v>janasousa.ju@gmail.com</v>
      </c>
      <c s="25" r="D44">
        <v>43</v>
      </c>
      <c t="s" s="19" r="E44">
        <v>24</v>
      </c>
      <c s="7" r="F44"/>
      <c s="31" r="G44"/>
      <c s="31" r="H44"/>
    </row>
    <row r="45">
      <c t="s" s="25" r="A45">
        <v>112</v>
      </c>
      <c t="s" s="25" r="B45">
        <v>113</v>
      </c>
      <c t="str" s="11" r="C45">
        <f>HYPERLINK("mailto:giordanysantana@bol.com.br","giordanysantana@bol.com.br")</f>
        <v>giordanysantana@bol.com.br</v>
      </c>
      <c s="25" r="D45">
        <v>44</v>
      </c>
      <c t="s" s="19" r="E45">
        <v>24</v>
      </c>
      <c s="7" r="F45"/>
      <c s="31" r="G45"/>
      <c s="31" r="H45"/>
    </row>
    <row r="46">
      <c t="s" s="25" r="A46">
        <v>114</v>
      </c>
      <c t="s" s="25" r="B46">
        <v>115</v>
      </c>
      <c t="str" s="25" r="C46">
        <f>HYPERLINK("mailto:vdc.ge@hotmail.com","vdc.ge@hotmail.com")</f>
        <v>vdc.ge@hotmail.com</v>
      </c>
      <c s="25" r="D46">
        <v>45</v>
      </c>
      <c t="s" s="19" r="E46">
        <v>32</v>
      </c>
      <c s="7" r="F46"/>
      <c s="31" r="G46"/>
      <c s="31" r="H46"/>
    </row>
    <row r="47">
      <c t="s" s="25" r="A47">
        <v>116</v>
      </c>
      <c t="s" s="25" r="B47">
        <v>117</v>
      </c>
      <c t="str" s="11" r="C47">
        <f>HYPERLINK("mailto:ceceu227@gmail.com","ceceu227@gmail.com")</f>
        <v>ceceu227@gmail.com</v>
      </c>
      <c s="25" r="D47">
        <v>46</v>
      </c>
      <c t="s" s="19" r="E47">
        <v>24</v>
      </c>
      <c s="7" r="F47"/>
      <c s="31" r="G47"/>
      <c s="31" r="H47"/>
    </row>
    <row r="48">
      <c t="s" s="25" r="A48">
        <v>118</v>
      </c>
      <c t="s" s="25" r="B48">
        <v>119</v>
      </c>
      <c t="str" s="11" r="C48">
        <f>HYPERLINK("mailto:ericksilvagomes@hotmail.com","ericksilvagomes@hotmail.com")</f>
        <v>ericksilvagomes@hotmail.com</v>
      </c>
      <c s="25" r="D48">
        <v>47</v>
      </c>
      <c t="s" s="19" r="E48">
        <v>120</v>
      </c>
      <c s="7" r="F48"/>
      <c s="31" r="G48"/>
      <c s="31" r="H48"/>
    </row>
    <row r="49">
      <c t="s" s="25" r="A49">
        <v>121</v>
      </c>
      <c t="s" s="25" r="B49">
        <v>122</v>
      </c>
      <c t="str" s="11" r="C49">
        <f>HYPERLINK("mailto:ritabispo@live.com","ritabispo@live.com")</f>
        <v>ritabispo@live.com</v>
      </c>
      <c s="25" r="D49">
        <v>48</v>
      </c>
      <c t="s" s="19" r="E49">
        <v>32</v>
      </c>
      <c s="7" r="F49"/>
      <c s="31" r="G49"/>
      <c s="31" r="H49"/>
    </row>
    <row r="50">
      <c t="s" s="25" r="A50">
        <v>123</v>
      </c>
      <c t="s" s="25" r="B50">
        <v>124</v>
      </c>
      <c t="str" s="11" r="C50">
        <f>HYPERLINK("mailto:elihitchy1@hotmail.com","elihitchy1@hotmail.com")</f>
        <v>elihitchy1@hotmail.com</v>
      </c>
      <c s="25" r="D50">
        <v>49</v>
      </c>
      <c t="s" s="19" r="E50">
        <v>24</v>
      </c>
      <c s="7" r="F50"/>
      <c s="31" r="G50"/>
      <c s="31" r="H50"/>
    </row>
    <row r="51">
      <c t="s" s="25" r="A51">
        <v>125</v>
      </c>
      <c t="s" s="25" r="B51">
        <v>126</v>
      </c>
      <c t="str" s="11" r="C51">
        <f>HYPERLINK("mailto:manueli20101@hotmail.com","manueli20101@hotmail.com")</f>
        <v>manueli20101@hotmail.com</v>
      </c>
      <c s="25" r="D51">
        <v>51</v>
      </c>
      <c t="s" s="19" r="E51">
        <v>24</v>
      </c>
      <c s="7" r="F51"/>
      <c s="31" r="G51"/>
      <c s="31" r="H51"/>
    </row>
    <row r="52">
      <c t="s" s="25" r="A52">
        <v>127</v>
      </c>
      <c t="s" s="25" r="B52">
        <v>128</v>
      </c>
      <c t="str" s="11" r="C52">
        <f>HYPERLINK("mailto:xtz_joyce@hotmail.com.br","xtz_joyce@hotmail.com.br")</f>
        <v>xtz_joyce@hotmail.com.br</v>
      </c>
      <c s="25" r="D52">
        <v>52</v>
      </c>
      <c t="s" s="19" r="E52">
        <v>24</v>
      </c>
      <c s="7" r="F52"/>
      <c s="31" r="G52"/>
      <c s="31" r="H52"/>
    </row>
    <row r="53">
      <c t="s" s="25" r="A53">
        <v>129</v>
      </c>
      <c t="s" s="25" r="B53">
        <v>130</v>
      </c>
      <c t="str" s="11" r="C53">
        <f>HYPERLINK("mailto:luiz_felipe_carneiro@hotmail.com","luiz_felipe_carneiro@hotmail.com")</f>
        <v>luiz_felipe_carneiro@hotmail.com</v>
      </c>
      <c s="25" r="D53">
        <v>53</v>
      </c>
      <c t="s" s="19" r="E53">
        <v>120</v>
      </c>
      <c s="7" r="F53"/>
      <c s="31" r="G53"/>
      <c s="31" r="H53"/>
    </row>
    <row r="54">
      <c t="s" s="25" r="A54">
        <v>131</v>
      </c>
      <c t="s" s="25" r="B54">
        <v>132</v>
      </c>
      <c t="str" s="11" r="C54">
        <f>HYPERLINK("mailto:veronica_vieira16@hotmail.com","veronica_vieira16@hotmail.com")</f>
        <v>veronica_vieira16@hotmail.com</v>
      </c>
      <c s="25" r="D54">
        <v>54</v>
      </c>
      <c t="s" s="19" r="E54">
        <v>99</v>
      </c>
      <c s="7" r="F54"/>
      <c s="31" r="G54"/>
      <c s="31" r="H54"/>
    </row>
    <row r="55">
      <c t="s" s="25" r="A55">
        <v>133</v>
      </c>
      <c t="s" s="25" r="B55">
        <v>134</v>
      </c>
      <c t="str" s="11" r="C55">
        <f>HYPERLINK("mailto:angelica.pssouza@hotmail.com","angelica.pssouza@hotmail.com")</f>
        <v>angelica.pssouza@hotmail.com</v>
      </c>
      <c s="25" r="D55">
        <v>55</v>
      </c>
      <c t="s" s="19" r="E55">
        <v>24</v>
      </c>
      <c s="7" r="F55"/>
      <c s="31" r="G55"/>
      <c s="31" r="H55"/>
    </row>
    <row r="56">
      <c t="s" s="25" r="A56">
        <v>135</v>
      </c>
      <c t="s" s="25" r="B56">
        <v>136</v>
      </c>
      <c t="str" s="11" r="C56">
        <f>HYPERLINK("mailto:icaro.angeloss@hotmail.com","icaro.angeloss@hotmail.com")</f>
        <v>icaro.angeloss@hotmail.com</v>
      </c>
      <c s="25" r="D56">
        <v>56</v>
      </c>
      <c t="s" s="19" r="E56">
        <v>137</v>
      </c>
      <c s="7" r="F56"/>
      <c s="31" r="G56"/>
      <c s="31" r="H56"/>
    </row>
    <row r="57">
      <c t="s" s="25" r="A57">
        <v>138</v>
      </c>
      <c t="s" s="25" r="B57">
        <v>139</v>
      </c>
      <c t="str" s="11" r="C57">
        <f>HYPERLINK("mailto:marry-angela23@hotmail.com","marry-angela23@hotmail.com")</f>
        <v>marry-angela23@hotmail.com</v>
      </c>
      <c s="25" r="D57">
        <v>57</v>
      </c>
      <c t="s" s="19" r="E57">
        <v>140</v>
      </c>
      <c s="7" r="F57"/>
      <c s="31" r="G57"/>
      <c s="31" r="H57"/>
    </row>
    <row r="58">
      <c t="s" s="25" r="A58">
        <v>141</v>
      </c>
      <c t="s" s="25" r="B58">
        <v>142</v>
      </c>
      <c t="str" s="11" r="C58">
        <f>HYPERLINK("mailto:melwilma2010@gmail.com","melwilma2010@gmail.com")</f>
        <v>melwilma2010@gmail.com</v>
      </c>
      <c s="25" r="D58">
        <v>60</v>
      </c>
      <c t="s" s="19" r="E58">
        <v>32</v>
      </c>
      <c s="7" r="F58"/>
      <c s="31" r="G58"/>
      <c s="31" r="H58"/>
    </row>
    <row r="59">
      <c t="s" s="25" r="A59">
        <v>143</v>
      </c>
      <c t="s" s="25" r="B59">
        <v>144</v>
      </c>
      <c t="str" s="11" r="C59">
        <f>HYPERLINK("mailto:miltonreis2008@hotmail.com","miltonreis2008@hotmail.com")</f>
        <v>miltonreis2008@hotmail.com</v>
      </c>
      <c s="25" r="D59">
        <v>61</v>
      </c>
      <c t="s" s="19" r="E59">
        <v>32</v>
      </c>
      <c s="7" r="F59"/>
      <c s="31" r="G59"/>
      <c s="31" r="H59"/>
    </row>
    <row r="60">
      <c t="s" s="25" r="A60">
        <v>145</v>
      </c>
      <c t="s" s="25" r="B60">
        <v>146</v>
      </c>
      <c t="str" s="11" r="C60">
        <f>HYPERLINK("mailto:soyus_brasil@hotmail.com","soyus_brasil@hotmail.com")</f>
        <v>soyus_brasil@hotmail.com</v>
      </c>
      <c s="25" r="D60">
        <v>62</v>
      </c>
      <c t="s" s="19" r="E60">
        <v>32</v>
      </c>
      <c s="7" r="F60"/>
      <c s="31" r="G60"/>
      <c s="31" r="H60"/>
    </row>
    <row r="61">
      <c t="s" s="25" r="A61">
        <v>147</v>
      </c>
      <c t="s" s="25" r="B61">
        <v>148</v>
      </c>
      <c t="str" s="11" r="C61">
        <f>HYPERLINK("mailto:luisoctaviolisboa@hotmail.com","luisoctaviolisboa@hotmail.com")</f>
        <v>luisoctaviolisboa@hotmail.com</v>
      </c>
      <c s="25" r="D61">
        <v>63</v>
      </c>
      <c t="s" s="19" r="E61">
        <v>24</v>
      </c>
      <c s="7" r="F61"/>
      <c s="31" r="G61"/>
      <c s="31" r="H61"/>
    </row>
    <row r="62">
      <c t="s" s="25" r="A62">
        <v>149</v>
      </c>
      <c t="s" s="25" r="B62">
        <v>150</v>
      </c>
      <c t="str" s="11" r="C62">
        <f>HYPERLINK("mailto:rosiel-souza@hotmail.com","rosiel-souza@hotmail.com")</f>
        <v>rosiel-souza@hotmail.com</v>
      </c>
      <c s="25" r="D62">
        <v>64</v>
      </c>
      <c t="s" s="19" r="E62">
        <v>24</v>
      </c>
      <c s="7" r="F62"/>
      <c s="31" r="G62"/>
      <c s="31" r="H62"/>
    </row>
    <row r="63">
      <c t="s" s="25" r="A63">
        <v>151</v>
      </c>
      <c t="s" s="25" r="B63">
        <v>152</v>
      </c>
      <c t="str" s="11" r="C63">
        <f>HYPERLINK("mailto:leonardodsandrade@gmail.com","leonardodsandrade@gmail.com")</f>
        <v>leonardodsandrade@gmail.com</v>
      </c>
      <c s="25" r="D63">
        <v>65</v>
      </c>
      <c t="s" s="19" r="E63">
        <v>153</v>
      </c>
      <c s="7" r="F63"/>
      <c s="31" r="G63"/>
      <c s="31" r="H63"/>
    </row>
    <row r="64">
      <c t="s" s="25" r="A64">
        <v>154</v>
      </c>
      <c t="s" s="25" r="B64">
        <v>155</v>
      </c>
      <c t="str" s="11" r="C64">
        <f>HYPERLINK("mailto:nathymendes17@hotmail.com","nathymendes17@hotmail.com")</f>
        <v>nathymendes17@hotmail.com</v>
      </c>
      <c s="25" r="D64">
        <v>66</v>
      </c>
      <c t="s" s="19" r="E64">
        <v>24</v>
      </c>
      <c s="7" r="F64"/>
      <c s="31" r="G64"/>
      <c s="31" r="H64"/>
    </row>
    <row r="65">
      <c t="s" s="25" r="A65">
        <v>156</v>
      </c>
      <c t="s" s="25" r="B65">
        <v>157</v>
      </c>
      <c t="str" s="11" r="C65">
        <f>HYPERLINK("mailto:clevertongeografia@hotmail.com","clevertongeografia@hotmail.com")</f>
        <v>clevertongeografia@hotmail.com</v>
      </c>
      <c s="25" r="D65">
        <v>67</v>
      </c>
      <c t="s" s="19" r="E65">
        <v>32</v>
      </c>
      <c s="7" r="F65"/>
      <c s="31" r="G65"/>
      <c s="31" r="H65"/>
    </row>
    <row r="66">
      <c t="s" s="21" r="A66">
        <v>158</v>
      </c>
      <c t="s" s="21" r="B66">
        <v>159</v>
      </c>
      <c t="str" s="21" r="C66">
        <f>HYPERLINK("mailto:almeidains@gmail.com","almeidains@gmail.com")</f>
        <v>almeidains@gmail.com</v>
      </c>
      <c s="21" r="D66">
        <v>71</v>
      </c>
      <c t="s" s="19" r="E66">
        <v>160</v>
      </c>
      <c s="7" r="F66"/>
      <c s="31" r="G66"/>
      <c s="31" r="H66"/>
    </row>
    <row r="67">
      <c t="s" s="25" r="A67">
        <v>161</v>
      </c>
      <c t="s" s="25" r="B67">
        <v>162</v>
      </c>
      <c t="str" s="11" r="C67">
        <f>HYPERLINK("mailto:ju.powerful@hotmail.com","ju.powerful@hotmail.com")</f>
        <v>ju.powerful@hotmail.com</v>
      </c>
      <c s="25" r="D67">
        <v>72</v>
      </c>
      <c t="s" s="19" r="E67">
        <v>32</v>
      </c>
      <c s="7" r="F67"/>
      <c s="31" r="G67"/>
      <c s="31" r="H67"/>
    </row>
    <row r="68">
      <c t="s" s="25" r="A68">
        <v>163</v>
      </c>
      <c t="s" s="25" r="B68">
        <v>164</v>
      </c>
      <c t="str" s="11" r="C68">
        <f>HYPERLINK("mailto:natanaelbarbosa@outlook.com","natanaelbarbosa@outlook.com")</f>
        <v>natanaelbarbosa@outlook.com</v>
      </c>
      <c s="25" r="D68">
        <v>73</v>
      </c>
      <c t="s" s="19" r="E68">
        <v>27</v>
      </c>
      <c s="7" r="F68"/>
      <c s="31" r="G68"/>
      <c s="31" r="H68"/>
    </row>
    <row r="69">
      <c t="s" s="25" r="A69">
        <v>165</v>
      </c>
      <c t="s" s="25" r="B69">
        <v>166</v>
      </c>
      <c t="str" s="11" r="C69">
        <f>HYPERLINK("mailto:wandeson.aracaju@hotmail.com","wandeson.aracaju@hotmail.com")</f>
        <v>wandeson.aracaju@hotmail.com</v>
      </c>
      <c s="25" r="D69">
        <v>74</v>
      </c>
      <c t="s" s="19" r="E69">
        <v>24</v>
      </c>
      <c s="7" r="F69"/>
      <c s="31" r="G69"/>
      <c s="31" r="H69"/>
    </row>
    <row r="70">
      <c t="s" s="25" r="A70">
        <v>167</v>
      </c>
      <c t="s" s="25" r="B70">
        <v>168</v>
      </c>
      <c t="str" s="11" r="C70">
        <f>HYPERLINK("mailto:felipejp22@live.com","felipejp22@live.com")</f>
        <v>felipejp22@live.com</v>
      </c>
      <c s="25" r="D70">
        <v>75</v>
      </c>
      <c t="s" s="19" r="E70">
        <v>32</v>
      </c>
      <c s="7" r="F70"/>
      <c s="31" r="G70"/>
      <c s="31" r="H70"/>
    </row>
    <row r="71">
      <c t="s" s="25" r="A71">
        <v>169</v>
      </c>
      <c t="s" s="25" r="B71">
        <v>170</v>
      </c>
      <c t="str" s="11" r="C71">
        <f>HYPERLINK("mailto:jullyanalorena@hotmail.com","jullyanalorena@hotmail.com")</f>
        <v>jullyanalorena@hotmail.com</v>
      </c>
      <c s="25" r="D71">
        <v>76</v>
      </c>
      <c t="s" s="19" r="E71">
        <v>24</v>
      </c>
      <c s="7" r="F71"/>
      <c s="31" r="G71"/>
      <c s="31" r="H71"/>
    </row>
    <row r="72">
      <c t="s" s="25" r="A72">
        <v>171</v>
      </c>
      <c t="s" s="25" r="B72">
        <v>172</v>
      </c>
      <c t="str" s="11" r="C72">
        <f>HYPERLINK("mailto:tammyele@hotmail.com","tammyele@hotmail.com")</f>
        <v>tammyele@hotmail.com</v>
      </c>
      <c s="25" r="D72">
        <v>77</v>
      </c>
      <c t="s" s="19" r="E72">
        <v>173</v>
      </c>
      <c s="7" r="F72"/>
      <c s="31" r="G72"/>
      <c s="31" r="H72"/>
    </row>
    <row r="73">
      <c t="s" s="25" r="A73">
        <v>174</v>
      </c>
      <c t="s" s="25" r="B73">
        <v>175</v>
      </c>
      <c t="str" s="11" r="C73">
        <f>HYPERLINK("mailto:louanaleite@gmail.com","louanaleite@gmail.com")</f>
        <v>louanaleite@gmail.com</v>
      </c>
      <c s="25" r="D73">
        <v>78</v>
      </c>
      <c t="s" s="19" r="E73">
        <v>24</v>
      </c>
      <c s="7" r="F73"/>
      <c s="31" r="G73"/>
      <c s="31" r="H73"/>
    </row>
    <row r="74">
      <c t="s" s="25" r="A74">
        <v>176</v>
      </c>
      <c t="s" s="25" r="B74">
        <v>177</v>
      </c>
      <c t="str" s="11" r="C74">
        <f>HYPERLINK("mailto:pedro_v.viana@hotmail.com","pedro_v.viana@hotmail.com")</f>
        <v>pedro_v.viana@hotmail.com</v>
      </c>
      <c s="25" r="D74">
        <v>79</v>
      </c>
      <c t="s" s="19" r="E74">
        <v>24</v>
      </c>
      <c s="7" r="F74"/>
      <c s="31" r="G74"/>
      <c s="31" r="H74"/>
    </row>
    <row r="75">
      <c t="s" s="25" r="A75">
        <v>178</v>
      </c>
      <c t="s" s="25" r="B75">
        <v>179</v>
      </c>
      <c t="str" s="11" r="C75">
        <f>HYPERLINK("mailto:cryslainekarina@yahoo.com.br","cryslainekarina@yahoo.com.br")</f>
        <v>cryslainekarina@yahoo.com.br</v>
      </c>
      <c s="25" r="D75">
        <v>80</v>
      </c>
      <c t="s" s="19" r="E75">
        <v>24</v>
      </c>
      <c s="7" r="F75"/>
      <c s="31" r="G75"/>
      <c s="31" r="H75"/>
    </row>
    <row r="76">
      <c t="s" s="25" r="A76">
        <v>180</v>
      </c>
      <c t="s" s="25" r="B76">
        <v>181</v>
      </c>
      <c t="str" s="11" r="C76">
        <f>HYPERLINK("mailto:bruninha_costa2365@hotmail.com","bruninha_costa2365@hotmail.com")</f>
        <v>bruninha_costa2365@hotmail.com</v>
      </c>
      <c s="25" r="D76">
        <v>81</v>
      </c>
      <c t="s" s="19" r="E76">
        <v>99</v>
      </c>
      <c s="7" r="F76"/>
      <c s="31" r="G76"/>
      <c s="31" r="H76"/>
    </row>
    <row r="77">
      <c t="s" s="25" r="A77">
        <v>182</v>
      </c>
      <c t="s" s="25" r="B77">
        <v>183</v>
      </c>
      <c t="str" s="11" r="C77">
        <f>HYPERLINK("mailto:apo.cabral@hotmail.com","apo.cabral@hotmail.com")</f>
        <v>apo.cabral@hotmail.com</v>
      </c>
      <c s="25" r="D77">
        <v>81</v>
      </c>
      <c t="s" s="19" r="E77">
        <v>27</v>
      </c>
      <c s="7" r="F77"/>
      <c s="31" r="G77"/>
      <c s="31" r="H77"/>
    </row>
    <row r="78">
      <c t="s" s="25" r="A78">
        <v>184</v>
      </c>
      <c t="s" s="25" r="B78">
        <v>185</v>
      </c>
      <c t="str" s="11" r="C78">
        <f>HYPERLINK("mailto:eluanealexia@hotmail.com","eluanealexia@hotmail.com")</f>
        <v>eluanealexia@hotmail.com</v>
      </c>
      <c s="25" r="D78">
        <v>82</v>
      </c>
      <c t="s" s="19" r="E78">
        <v>27</v>
      </c>
      <c s="7" r="F78"/>
      <c s="31" r="G78"/>
      <c s="31" r="H78"/>
    </row>
    <row r="79">
      <c t="s" s="25" r="A79">
        <v>186</v>
      </c>
      <c t="s" s="25" r="B79">
        <v>187</v>
      </c>
      <c t="str" s="11" r="C79">
        <f>HYPERLINK("mailto:raphael.absantana@hotmail.com","raphael.absantana@hotmail.com")</f>
        <v>raphael.absantana@hotmail.com</v>
      </c>
      <c s="25" r="D79">
        <v>83</v>
      </c>
      <c t="s" s="19" r="E79">
        <v>27</v>
      </c>
      <c s="7" r="F79"/>
      <c s="31" r="G79"/>
      <c s="31" r="H79"/>
    </row>
    <row r="80">
      <c t="s" s="25" r="A80">
        <v>188</v>
      </c>
      <c t="s" s="25" r="B80">
        <v>189</v>
      </c>
      <c t="str" s="11" r="C80">
        <f>HYPERLINK("mailto:windila_14@hotmail.com","windila_14@hotmail.com")</f>
        <v>windila_14@hotmail.com</v>
      </c>
      <c s="25" r="D80">
        <v>86</v>
      </c>
      <c t="s" s="19" r="E80">
        <v>120</v>
      </c>
      <c s="7" r="F80"/>
      <c s="31" r="G80"/>
      <c s="31" r="H80"/>
    </row>
    <row r="81">
      <c t="s" s="25" r="A81">
        <v>190</v>
      </c>
      <c t="s" s="25" r="B81">
        <v>191</v>
      </c>
      <c t="str" s="11" r="C81">
        <f>HYPERLINK("mailto:prpdossantos@bol.com","prpdossantos@bol.com")</f>
        <v>prpdossantos@bol.com</v>
      </c>
      <c s="25" r="D81">
        <v>87</v>
      </c>
      <c t="s" s="19" r="E81">
        <v>84</v>
      </c>
      <c s="7" r="F81"/>
      <c s="31" r="G81"/>
      <c s="31" r="H81"/>
    </row>
    <row r="82">
      <c t="s" s="25" r="A82">
        <v>192</v>
      </c>
      <c t="s" s="25" r="B82">
        <v>193</v>
      </c>
      <c t="str" s="11" r="C82">
        <f>HYPERLINK("mailto:rodrigomourag@hotmail.com","rodrigomourag@hotmail.com")</f>
        <v>rodrigomourag@hotmail.com</v>
      </c>
      <c s="25" r="D82">
        <v>88</v>
      </c>
      <c t="s" s="19" r="E82">
        <v>194</v>
      </c>
      <c s="7" r="F82"/>
      <c s="31" r="G82"/>
      <c s="31" r="H82"/>
    </row>
    <row r="83">
      <c t="s" s="25" r="A83">
        <v>195</v>
      </c>
      <c t="s" s="25" r="B83">
        <v>196</v>
      </c>
      <c t="str" s="11" r="C83">
        <f>HYPERLINK("mailto:edvaniamelo.1986@hotmail.com","edvaniamelo.1986@hotmail.com")</f>
        <v>edvaniamelo.1986@hotmail.com</v>
      </c>
      <c s="25" r="D83">
        <v>89</v>
      </c>
      <c t="s" s="19" r="E83">
        <v>32</v>
      </c>
      <c s="7" r="F83"/>
      <c s="31" r="G83"/>
      <c s="31" r="H83"/>
    </row>
    <row r="84">
      <c t="s" s="25" r="A84">
        <v>197</v>
      </c>
      <c t="s" s="25" r="B84">
        <v>198</v>
      </c>
      <c t="str" s="11" r="C84">
        <f>HYPERLINK("mailto:kotichapa@hotmail.com","kotichapa@hotmail.com")</f>
        <v>kotichapa@hotmail.com</v>
      </c>
      <c s="25" r="D84">
        <v>90</v>
      </c>
      <c s="19" r="E84"/>
      <c s="7" r="F84"/>
      <c s="31" r="G84"/>
      <c s="31" r="H84"/>
    </row>
    <row r="85">
      <c t="s" s="25" r="A85">
        <v>199</v>
      </c>
      <c t="s" s="25" r="B85">
        <v>200</v>
      </c>
      <c t="str" s="11" r="C85">
        <f>HYPERLINK("mailto:lindyane.ramos@hotmail.com","lindyane.ramos@hotmail.com")</f>
        <v>lindyane.ramos@hotmail.com</v>
      </c>
      <c s="25" r="D85">
        <v>91</v>
      </c>
      <c t="s" s="19" r="E85">
        <v>24</v>
      </c>
      <c s="7" r="F85"/>
      <c s="31" r="G85"/>
      <c s="31" r="H85"/>
    </row>
    <row r="86">
      <c t="s" s="25" r="A86">
        <v>201</v>
      </c>
      <c t="s" s="25" r="B86">
        <v>202</v>
      </c>
      <c t="str" s="11" r="C86">
        <f>HYPERLINK("mailto:aquinotricolor@hotmail.com","aquinotricolor@hotmail.com")</f>
        <v>aquinotricolor@hotmail.com</v>
      </c>
      <c s="25" r="D86">
        <v>92</v>
      </c>
      <c t="s" s="19" r="E86">
        <v>203</v>
      </c>
      <c s="7" r="F86"/>
      <c s="31" r="G86"/>
      <c s="31" r="H86"/>
    </row>
    <row r="87">
      <c t="s" s="25" r="A87">
        <v>204</v>
      </c>
      <c t="s" s="25" r="B87">
        <v>205</v>
      </c>
      <c t="str" s="11" r="C87">
        <f>HYPERLINK("mailto:ziul_322@hotmail.com","ziul_322@hotmail.com")</f>
        <v>ziul_322@hotmail.com</v>
      </c>
      <c s="25" r="D87">
        <v>93</v>
      </c>
      <c t="s" s="19" r="E87">
        <v>32</v>
      </c>
      <c s="7" r="F87"/>
      <c s="31" r="G87"/>
      <c s="31" r="H87"/>
    </row>
    <row r="88">
      <c t="s" s="25" r="A88">
        <v>206</v>
      </c>
      <c t="s" s="25" r="B88">
        <v>207</v>
      </c>
      <c t="str" s="11" r="C88">
        <f>HYPERLINK("mailto:aline-s-passos@hotmail.com","aline-s-passos@hotmail.com")</f>
        <v>aline-s-passos@hotmail.com</v>
      </c>
      <c s="25" r="D88">
        <v>94</v>
      </c>
      <c t="s" s="19" r="E88">
        <v>24</v>
      </c>
      <c s="7" r="F88"/>
      <c s="31" r="G88"/>
      <c s="31" r="H88"/>
    </row>
    <row r="89">
      <c t="s" s="25" r="A89">
        <v>208</v>
      </c>
      <c t="s" s="25" r="B89">
        <v>209</v>
      </c>
      <c t="str" s="11" r="C89">
        <f>HYPERLINK("mailto:yuri_camposaraujo@hotmail.com","yuri_camposaraujo@hotmail.com")</f>
        <v>yuri_camposaraujo@hotmail.com</v>
      </c>
      <c s="25" r="D89">
        <v>95</v>
      </c>
      <c t="s" s="19" r="E89">
        <v>210</v>
      </c>
      <c s="7" r="F89"/>
      <c s="31" r="G89"/>
      <c s="31" r="H89"/>
    </row>
    <row r="90">
      <c t="s" s="25" r="A90">
        <v>211</v>
      </c>
      <c t="s" s="25" r="B90">
        <v>212</v>
      </c>
      <c t="str" s="11" r="C90">
        <f>HYPERLINK("mailto:gileno_2009@hotmail.com","gileno_2009@hotmail.com")</f>
        <v>gileno_2009@hotmail.com</v>
      </c>
      <c s="25" r="D90">
        <v>96</v>
      </c>
      <c s="19" r="E90"/>
      <c s="7" r="F90"/>
      <c s="31" r="G90"/>
      <c s="31" r="H90"/>
    </row>
    <row r="91">
      <c t="s" s="25" r="A91">
        <v>213</v>
      </c>
      <c t="s" s="25" r="B91">
        <v>214</v>
      </c>
      <c t="str" s="11" r="C91">
        <f>HYPERLINK("mailto:timboartes@yahoo.com.br","timboartes@yahoo.com.br")</f>
        <v>timboartes@yahoo.com.br</v>
      </c>
      <c s="25" r="D91">
        <v>97</v>
      </c>
      <c s="19" r="E91"/>
      <c s="7" r="F91"/>
      <c s="31" r="G91"/>
      <c s="31" r="H91"/>
    </row>
    <row r="92">
      <c t="s" s="25" r="A92">
        <v>215</v>
      </c>
      <c t="s" s="25" r="B92">
        <v>216</v>
      </c>
      <c t="str" s="11" r="C92">
        <f>HYPERLINK("mailto:klismaikldifs@hotmail.com","klismaikldifs@hotmail.com")</f>
        <v>klismaikldifs@hotmail.com</v>
      </c>
      <c s="25" r="D92">
        <v>98</v>
      </c>
      <c t="s" s="19" r="E92">
        <v>24</v>
      </c>
      <c s="7" r="F92"/>
      <c s="31" r="G92"/>
      <c s="31" r="H92"/>
    </row>
    <row r="93">
      <c t="s" s="25" r="A93">
        <v>217</v>
      </c>
      <c t="s" s="25" r="B93">
        <v>218</v>
      </c>
      <c t="str" s="11" r="C93">
        <f>HYPERLINK("mailto:isis652010@hotmail.com","isis652010@hotmail.com")</f>
        <v>isis652010@hotmail.com</v>
      </c>
      <c s="25" r="D93">
        <v>99</v>
      </c>
      <c t="s" s="19" r="E93">
        <v>32</v>
      </c>
      <c s="7" r="F93"/>
      <c s="31" r="G93"/>
      <c s="31" r="H93"/>
    </row>
    <row r="94">
      <c t="s" s="25" r="A94">
        <v>219</v>
      </c>
      <c t="s" s="25" r="B94">
        <v>220</v>
      </c>
      <c t="str" s="11" r="C94">
        <f>HYPERLINK("mailto:brunosantos94@outlook.com","brunosantos94@outlook.com")</f>
        <v>brunosantos94@outlook.com</v>
      </c>
      <c s="25" r="D94">
        <v>101</v>
      </c>
      <c t="s" s="19" r="E94">
        <v>221</v>
      </c>
      <c s="7" r="F94"/>
      <c s="31" r="G94"/>
      <c s="31" r="H94"/>
    </row>
    <row r="95">
      <c t="s" s="25" r="A95">
        <v>222</v>
      </c>
      <c t="s" s="25" r="B95">
        <v>223</v>
      </c>
      <c t="str" s="11" r="C95">
        <f>HYPERLINK("mailto:wienna_adryannlima@hotmail.com","wienna_adryannlima@hotmail.com")</f>
        <v>wienna_adryannlima@hotmail.com</v>
      </c>
      <c s="25" r="D95">
        <v>102</v>
      </c>
      <c t="s" s="19" r="E95">
        <v>32</v>
      </c>
      <c s="7" r="F95"/>
      <c s="31" r="G95"/>
      <c s="31" r="H95"/>
    </row>
    <row r="96">
      <c t="s" s="25" r="A96">
        <v>224</v>
      </c>
      <c t="s" s="25" r="B96">
        <v>225</v>
      </c>
      <c t="str" s="11" r="C96">
        <f>HYPERLINK("mailto:paullynha25_8@hotmail.com","paullynha25_8@hotmail.com")</f>
        <v>paullynha25_8@hotmail.com</v>
      </c>
      <c s="25" r="D96">
        <v>103</v>
      </c>
      <c t="s" s="19" r="E96">
        <v>32</v>
      </c>
      <c s="7" r="F96"/>
      <c s="31" r="G96"/>
      <c s="31" r="H96"/>
    </row>
    <row r="97">
      <c t="s" s="25" r="A97">
        <v>226</v>
      </c>
      <c t="s" s="25" r="B97">
        <v>227</v>
      </c>
      <c t="str" s="11" r="C97">
        <f>HYPERLINK("mailto:gigifernandasantana@gmail.com","gigifernandasantana@gmail.com")</f>
        <v>gigifernandasantana@gmail.com</v>
      </c>
      <c s="25" r="D97">
        <v>104</v>
      </c>
      <c t="s" s="19" r="E97">
        <v>27</v>
      </c>
      <c s="7" r="F97"/>
      <c s="31" r="G97"/>
      <c s="31" r="H97"/>
    </row>
    <row r="98">
      <c t="s" s="25" r="A98">
        <v>228</v>
      </c>
      <c t="s" s="25" r="B98">
        <v>229</v>
      </c>
      <c t="str" s="11" r="C98">
        <f>HYPERLINK("mailto:edsonmercenas@hotmail.com","edsonmercenas@hotmail.com")</f>
        <v>edsonmercenas@hotmail.com</v>
      </c>
      <c s="25" r="D98">
        <v>105</v>
      </c>
      <c s="19" r="E98"/>
      <c s="7" r="F98"/>
      <c s="31" r="G98"/>
      <c s="31" r="H98"/>
    </row>
    <row r="99">
      <c t="s" s="25" r="A99">
        <v>230</v>
      </c>
      <c t="s" s="25" r="B99">
        <v>231</v>
      </c>
      <c t="str" s="11" r="C99">
        <f>HYPERLINK("mailto:james_bispo92@hotmail.com","james_bispo92@hotmail.com")</f>
        <v>james_bispo92@hotmail.com</v>
      </c>
      <c s="25" r="D99">
        <v>107</v>
      </c>
      <c t="s" s="19" r="E99">
        <v>24</v>
      </c>
      <c s="7" r="F99"/>
      <c s="31" r="G99"/>
      <c s="31" r="H99"/>
    </row>
    <row r="100">
      <c t="s" s="25" r="A100">
        <v>232</v>
      </c>
      <c t="s" s="25" r="B100">
        <v>233</v>
      </c>
      <c t="str" s="11" r="C100">
        <f>HYPERLINK("mailto:julioluciano_@hotmail.com","julioluciano_@hotmail.com")</f>
        <v>julioluciano_@hotmail.com</v>
      </c>
      <c s="25" r="D100">
        <v>108</v>
      </c>
      <c t="s" s="19" r="E100">
        <v>234</v>
      </c>
      <c s="7" r="F100"/>
      <c s="31" r="G100"/>
      <c s="31" r="H100"/>
    </row>
    <row r="101">
      <c t="s" s="25" r="A101">
        <v>235</v>
      </c>
      <c t="s" s="25" r="B101">
        <v>236</v>
      </c>
      <c t="str" s="11" r="C101">
        <f>HYPERLINK("mailto:carlossandro.sa@gmail.com","carlossandro.sa@gmail.com")</f>
        <v>carlossandro.sa@gmail.com</v>
      </c>
      <c s="25" r="D101">
        <v>109</v>
      </c>
      <c t="s" s="19" r="E101">
        <v>27</v>
      </c>
      <c s="7" r="F101"/>
      <c s="31" r="G101"/>
      <c s="31" r="H101"/>
    </row>
    <row r="102">
      <c t="s" s="25" r="A102">
        <v>237</v>
      </c>
      <c t="s" s="25" r="B102">
        <v>238</v>
      </c>
      <c t="str" s="11" r="C102">
        <f>HYPERLINK("mailto:bruliramos@hotmail.com","bruliramos@hotmail.com")</f>
        <v>bruliramos@hotmail.com</v>
      </c>
      <c s="25" r="D102">
        <v>110</v>
      </c>
      <c t="s" s="19" r="E102">
        <v>239</v>
      </c>
      <c s="7" r="F102"/>
      <c s="31" r="G102"/>
      <c s="31" r="H102"/>
    </row>
    <row r="103">
      <c t="s" s="25" r="A103">
        <v>240</v>
      </c>
      <c t="s" s="25" r="B103">
        <v>241</v>
      </c>
      <c t="str" s="11" r="C103">
        <f>HYPERLINK("mailto:sisleys2@hotmail.com","sisleys2@hotmail.com")</f>
        <v>sisleys2@hotmail.com</v>
      </c>
      <c s="25" r="D103">
        <v>111</v>
      </c>
      <c t="s" s="19" r="E103">
        <v>102</v>
      </c>
      <c s="7" r="F103"/>
      <c s="31" r="G103"/>
      <c s="31" r="H103"/>
    </row>
    <row r="104">
      <c t="s" s="25" r="A104">
        <v>242</v>
      </c>
      <c t="s" s="25" r="B104">
        <v>243</v>
      </c>
      <c t="str" s="11" r="C104">
        <f>HYPERLINK("mailto:geanfsoliveira@gmail.com","geanfsoliveira@gmail.com")</f>
        <v>geanfsoliveira@gmail.com</v>
      </c>
      <c s="25" r="D104">
        <v>112</v>
      </c>
      <c t="s" s="19" r="E104">
        <v>239</v>
      </c>
      <c s="7" r="F104"/>
      <c s="31" r="G104"/>
      <c s="31" r="H104"/>
    </row>
    <row r="105">
      <c t="s" s="25" r="A105">
        <v>244</v>
      </c>
      <c t="s" s="25" r="B105">
        <v>245</v>
      </c>
      <c t="str" s="11" r="C105">
        <f>HYPERLINK("mailto:joaoggs@hotmai.com","joaoggs@hotmai.com")</f>
        <v>joaoggs@hotmai.com</v>
      </c>
      <c s="25" r="D105">
        <v>113</v>
      </c>
      <c s="19" r="E105"/>
      <c s="7" r="F105"/>
      <c s="31" r="G105"/>
      <c s="31" r="H105"/>
    </row>
    <row r="106">
      <c t="s" s="25" r="A106">
        <v>246</v>
      </c>
      <c t="s" s="25" r="B106">
        <v>247</v>
      </c>
      <c t="str" s="11" r="C106">
        <f>HYPERLINK("mailto:mgm92.gomes@hotmail.com","mgm92.gomes@hotmail.com")</f>
        <v>mgm92.gomes@hotmail.com</v>
      </c>
      <c s="25" r="D106">
        <v>114</v>
      </c>
      <c s="19" r="E106"/>
      <c s="7" r="F106"/>
      <c s="31" r="G106"/>
      <c s="31" r="H106"/>
    </row>
    <row r="107">
      <c t="s" s="25" r="A107">
        <v>248</v>
      </c>
      <c t="s" s="25" r="B107">
        <v>249</v>
      </c>
      <c t="str" s="11" r="C107">
        <f>HYPERLINK("mailto:brendonbarreto2013@hotmail.com","brendonbarreto2013@hotmail.com")</f>
        <v>brendonbarreto2013@hotmail.com</v>
      </c>
      <c s="25" r="D107">
        <v>115</v>
      </c>
      <c t="s" s="19" r="E107">
        <v>24</v>
      </c>
      <c s="7" r="F107"/>
      <c s="31" r="G107"/>
      <c s="31" r="H107"/>
    </row>
    <row r="108">
      <c t="s" s="25" r="A108">
        <v>250</v>
      </c>
      <c t="s" s="25" r="B108">
        <v>251</v>
      </c>
      <c t="str" s="11" r="C108">
        <f>HYPERLINK("mailto:pequena.se@hotmail.com","pequena.se@hotmail.com")</f>
        <v>pequena.se@hotmail.com</v>
      </c>
      <c s="25" r="D108">
        <v>116</v>
      </c>
      <c t="s" s="19" r="E108">
        <v>24</v>
      </c>
      <c s="7" r="F108"/>
      <c s="31" r="G108"/>
      <c s="31" r="H108"/>
    </row>
    <row r="109">
      <c t="s" s="25" r="A109">
        <v>252</v>
      </c>
      <c t="s" s="25" r="B109">
        <v>253</v>
      </c>
      <c t="str" s="11" r="C109">
        <f>HYPERLINK("mailto:alfa.romeu@hotmail.com","alfa.romeu@hotmail.com")</f>
        <v>alfa.romeu@hotmail.com</v>
      </c>
      <c s="25" r="D109">
        <v>117</v>
      </c>
      <c t="s" s="19" r="E109">
        <v>27</v>
      </c>
      <c s="7" r="F109"/>
      <c s="31" r="G109"/>
      <c s="31" r="H109"/>
    </row>
    <row r="110">
      <c t="s" s="25" r="A110">
        <v>254</v>
      </c>
      <c t="s" s="25" r="B110">
        <v>255</v>
      </c>
      <c t="str" s="11" r="C110">
        <f>HYPERLINK("mailto:caico.c@hotmail.com","caico.c@hotmail.com")</f>
        <v>caico.c@hotmail.com</v>
      </c>
      <c s="25" r="D110">
        <v>119</v>
      </c>
      <c t="s" s="19" r="E110">
        <v>24</v>
      </c>
      <c s="7" r="F110"/>
      <c s="31" r="G110"/>
      <c s="31" r="H110"/>
    </row>
    <row r="111">
      <c t="s" s="25" r="A111">
        <v>256</v>
      </c>
      <c t="s" s="25" r="B111">
        <v>257</v>
      </c>
      <c t="str" s="11" r="C111">
        <f>HYPERLINK("mailto:tmatheus10@hotmail.com","tmatheus10@hotmail.com")</f>
        <v>tmatheus10@hotmail.com</v>
      </c>
      <c s="25" r="D111">
        <v>120</v>
      </c>
      <c t="s" s="19" r="E111">
        <v>24</v>
      </c>
      <c s="7" r="F111"/>
      <c s="31" r="G111"/>
      <c s="31" r="H111"/>
    </row>
    <row r="112">
      <c t="s" s="25" r="A112">
        <v>258</v>
      </c>
      <c t="s" s="25" r="B112">
        <v>259</v>
      </c>
      <c t="str" s="11" r="C112">
        <f>HYPERLINK("mailto:rafphaelmais@hotmail.com","rafphaelmais@hotmail.com")</f>
        <v>rafphaelmais@hotmail.com</v>
      </c>
      <c s="25" r="D112">
        <v>123</v>
      </c>
      <c s="19" r="E112"/>
      <c s="7" r="F112"/>
      <c s="31" r="G112"/>
      <c s="31" r="H112"/>
    </row>
    <row r="113">
      <c t="s" s="25" r="A113">
        <v>260</v>
      </c>
      <c t="s" s="25" r="B113">
        <v>261</v>
      </c>
      <c t="str" s="11" r="C113">
        <f>HYPERLINK("mailto:claudemir.jose.lima@hotmail.com","claudemir.jose.lima@hotmail.com")</f>
        <v>claudemir.jose.lima@hotmail.com</v>
      </c>
      <c s="25" r="D113">
        <v>124</v>
      </c>
      <c s="19" r="E113"/>
      <c s="7" r="F113"/>
      <c s="31" r="G113"/>
      <c s="31" r="H113"/>
    </row>
    <row r="114">
      <c t="s" s="25" r="A114">
        <v>262</v>
      </c>
      <c t="s" s="25" r="B114">
        <v>263</v>
      </c>
      <c t="str" s="11" r="C114">
        <f>HYPERLINK("mailto:brunoemanuel1993@gmail.com","brunoemanuel1993@gmail.com")</f>
        <v>brunoemanuel1993@gmail.com</v>
      </c>
      <c s="25" r="D114">
        <v>126</v>
      </c>
      <c s="19" r="E114"/>
      <c s="7" r="F114"/>
      <c s="31" r="G114"/>
      <c s="31" r="H114"/>
    </row>
    <row r="115">
      <c t="s" s="25" r="A115">
        <v>264</v>
      </c>
      <c t="s" s="25" r="B115">
        <v>265</v>
      </c>
      <c t="str" s="11" r="C115">
        <f>HYPERLINK("mailto:brunoaugusto_brasil@yahoo.com.br","brunoaugusto_brasil@yahoo.com.br")</f>
        <v>brunoaugusto_brasil@yahoo.com.br</v>
      </c>
      <c s="25" r="D115">
        <v>127</v>
      </c>
      <c s="19" r="E115"/>
      <c s="7" r="F115"/>
      <c s="31" r="G115"/>
      <c s="31" r="H115"/>
    </row>
    <row r="116">
      <c t="s" s="25" r="A116">
        <v>266</v>
      </c>
      <c t="s" s="25" r="B116">
        <v>267</v>
      </c>
      <c t="str" s="11" r="C116">
        <f>HYPERLINK("mailto:maryp2010@hotmail.com","maryp2010@hotmail.com")</f>
        <v>maryp2010@hotmail.com</v>
      </c>
      <c s="25" r="D116">
        <v>128</v>
      </c>
      <c s="19" r="E116"/>
      <c s="7" r="F116"/>
      <c s="31" r="G116"/>
      <c s="31" r="H116"/>
    </row>
    <row r="117">
      <c t="s" s="25" r="A117">
        <v>268</v>
      </c>
      <c t="s" s="25" r="B117">
        <v>269</v>
      </c>
      <c t="str" s="11" r="C117">
        <f>HYPERLINK("mailto:ifs_lucasfortes@hotmail.com","ifs_lucasfortes@hotmail.com")</f>
        <v>ifs_lucasfortes@hotmail.com</v>
      </c>
      <c s="25" r="D117">
        <v>129</v>
      </c>
      <c s="19" r="E117"/>
      <c s="7" r="F117"/>
      <c s="31" r="G117"/>
      <c s="31" r="H117"/>
    </row>
    <row r="118">
      <c t="s" s="25" r="A118">
        <v>270</v>
      </c>
      <c t="s" s="25" r="B118">
        <v>271</v>
      </c>
      <c t="str" s="11" r="C118">
        <f>HYPERLINK("mailto:arnaldoalvez@hotmail.com","arnaldoalvez@hotmail.com")</f>
        <v>arnaldoalvez@hotmail.com</v>
      </c>
      <c s="25" r="D118">
        <v>136</v>
      </c>
      <c t="s" s="19" r="E118">
        <v>272</v>
      </c>
      <c s="7" r="F118"/>
      <c s="31" r="G118"/>
      <c s="31" r="H118"/>
    </row>
    <row r="119">
      <c t="s" s="25" r="A119">
        <v>273</v>
      </c>
      <c t="s" s="25" r="B119">
        <v>274</v>
      </c>
      <c t="str" s="11" r="C119">
        <f>HYPERLINK("mailto:wdalmeida@live.com","wdalmeida@live.com")</f>
        <v>wdalmeida@live.com</v>
      </c>
      <c s="25" r="D119">
        <v>140</v>
      </c>
      <c t="s" s="19" r="E119">
        <v>24</v>
      </c>
      <c s="7" r="F119"/>
      <c s="31" r="G119"/>
      <c s="31" r="H119"/>
    </row>
    <row r="120">
      <c t="s" s="25" r="A120">
        <v>275</v>
      </c>
      <c t="s" s="25" r="B120">
        <v>276</v>
      </c>
      <c t="str" s="11" r="C120">
        <f>HYPERLINK("mailto:mssilva1989@hotmail.com","mssilva1989@hotmail.com")</f>
        <v>mssilva1989@hotmail.com</v>
      </c>
      <c s="25" r="D120">
        <v>141</v>
      </c>
      <c t="s" s="19" r="E120">
        <v>27</v>
      </c>
      <c s="7" r="F120"/>
      <c s="31" r="G120"/>
      <c s="31" r="H120"/>
    </row>
    <row r="121">
      <c t="s" s="25" r="A121">
        <v>277</v>
      </c>
      <c t="s" s="25" r="B121">
        <v>278</v>
      </c>
      <c t="str" s="11" r="C121">
        <f>HYPERLINK("mailto:tassiane.s_santana@hotmail.com","tassiane.s_santana@hotmail.com")</f>
        <v>tassiane.s_santana@hotmail.com</v>
      </c>
      <c s="25" r="D121">
        <v>143</v>
      </c>
      <c t="s" s="19" r="E121">
        <v>24</v>
      </c>
      <c s="7" r="F121"/>
      <c s="31" r="G121"/>
      <c s="31" r="H121"/>
    </row>
    <row r="122">
      <c t="s" s="25" r="A122">
        <v>279</v>
      </c>
      <c t="s" s="25" r="B122">
        <v>280</v>
      </c>
      <c t="str" s="11" r="C122">
        <f>HYPERLINK("mailto:tmelo_ferreira1.4@hotmail.com","tmelo_ferreira1.4@hotmail.com")</f>
        <v>tmelo_ferreira1.4@hotmail.com</v>
      </c>
      <c s="25" r="D122">
        <v>151</v>
      </c>
      <c t="s" s="19" r="E122">
        <v>60</v>
      </c>
      <c s="7" r="F122"/>
      <c s="31" r="G122"/>
      <c s="31" r="H122"/>
    </row>
    <row r="123">
      <c t="s" s="25" r="A123">
        <v>281</v>
      </c>
      <c t="s" s="25" r="B123">
        <v>282</v>
      </c>
      <c t="str" s="11" r="C123">
        <f>HYPERLINK("mailto:talita.menezes_@hotmail.com","talita.menezes_@hotmail.com")</f>
        <v>talita.menezes_@hotmail.com</v>
      </c>
      <c s="25" r="D123">
        <v>152</v>
      </c>
      <c t="s" s="19" r="E123">
        <v>24</v>
      </c>
      <c s="7" r="F123"/>
      <c s="31" r="G123"/>
      <c s="31" r="H123"/>
    </row>
    <row r="124">
      <c t="s" s="25" r="A124">
        <v>283</v>
      </c>
      <c t="s" s="25" r="B124">
        <v>284</v>
      </c>
      <c t="str" s="11" r="C124">
        <f>HYPERLINK("mailto:d7.andrade@gmail.com","d7.andrade@gmail.com")</f>
        <v>d7.andrade@gmail.com</v>
      </c>
      <c s="25" r="D124">
        <v>155</v>
      </c>
      <c t="s" s="19" r="E124">
        <v>32</v>
      </c>
      <c s="7" r="F124"/>
      <c s="31" r="G124"/>
      <c s="31" r="H124"/>
    </row>
    <row r="125">
      <c t="s" s="25" r="A125">
        <v>285</v>
      </c>
      <c t="s" s="25" r="B125">
        <v>286</v>
      </c>
      <c t="str" s="11" r="C125">
        <f>HYPERLINK("mailto:mil.filosof@hotmail.com","mil.filosof@hotmail.com")</f>
        <v>mil.filosof@hotmail.com</v>
      </c>
      <c s="25" r="D125">
        <v>156</v>
      </c>
      <c t="s" s="19" r="E125">
        <v>55</v>
      </c>
      <c s="7" r="F125"/>
      <c s="31" r="G125"/>
      <c s="31" r="H125"/>
    </row>
    <row r="126">
      <c t="s" s="25" r="A126">
        <v>287</v>
      </c>
      <c t="s" s="25" r="B126">
        <v>288</v>
      </c>
      <c t="str" s="11" r="C126">
        <f>HYPERLINK("mailto:luiz_cds@hotmail.com","luiz_cds@hotmail.com")</f>
        <v>luiz_cds@hotmail.com</v>
      </c>
      <c s="25" r="D126">
        <v>158</v>
      </c>
      <c t="s" s="19" r="E126">
        <v>24</v>
      </c>
      <c s="7" r="F126"/>
      <c s="31" r="G126"/>
      <c s="31" r="H126"/>
    </row>
    <row r="127">
      <c t="s" s="25" r="A127">
        <v>289</v>
      </c>
      <c t="s" s="25" r="B127">
        <v>290</v>
      </c>
      <c t="str" s="25" r="C127">
        <f>HYPERLINK("mailto:tiagoteles.ifs@gmail.com","tiagoteles.ifs@gmail.com")</f>
        <v>tiagoteles.ifs@gmail.com</v>
      </c>
      <c s="25" r="D127">
        <v>159</v>
      </c>
      <c t="s" s="19" r="E127">
        <v>27</v>
      </c>
      <c s="7" r="F127"/>
      <c s="31" r="G127"/>
      <c s="31" r="H127"/>
    </row>
    <row r="128">
      <c t="s" s="25" r="A128">
        <v>291</v>
      </c>
      <c t="s" s="25" r="B128">
        <v>292</v>
      </c>
      <c t="str" s="25" r="C128">
        <f>HYPERLINK("mailto:rguimas94@gmail.com","rguimas94@gmail.com")</f>
        <v>rguimas94@gmail.com</v>
      </c>
      <c s="25" r="D128">
        <v>162</v>
      </c>
      <c t="s" s="19" r="E128">
        <v>27</v>
      </c>
      <c s="7" r="F128"/>
      <c s="31" r="G128"/>
      <c s="31" r="H128"/>
    </row>
    <row r="129">
      <c t="s" s="25" r="A129">
        <v>293</v>
      </c>
      <c t="s" s="25" r="B129">
        <v>294</v>
      </c>
      <c t="str" s="11" r="C129">
        <f>HYPERLINK("mailto:abraao29santos@gmail.com","abraao29santos@gmail.com")</f>
        <v>abraao29santos@gmail.com</v>
      </c>
      <c s="25" r="D129">
        <v>163</v>
      </c>
      <c t="s" s="19" r="E129">
        <v>295</v>
      </c>
      <c s="7" r="F129"/>
      <c s="31" r="G129"/>
      <c s="31" r="H129"/>
    </row>
    <row r="130">
      <c t="s" s="25" r="A130">
        <v>296</v>
      </c>
      <c t="s" s="25" r="B130">
        <v>297</v>
      </c>
      <c t="str" s="11" r="C130">
        <f>HYPERLINK("mailto:jsalves74@hotmail.com","jsalves74@hotmail.com")</f>
        <v>jsalves74@hotmail.com</v>
      </c>
      <c s="25" r="D130">
        <v>164</v>
      </c>
      <c t="s" s="19" r="E130">
        <v>298</v>
      </c>
      <c s="7" r="F130"/>
      <c s="31" r="G130"/>
      <c s="31" r="H130"/>
    </row>
    <row r="131">
      <c t="s" s="25" r="A131">
        <v>299</v>
      </c>
      <c t="s" s="25" r="B131">
        <v>300</v>
      </c>
      <c t="str" s="11" r="C131">
        <f>HYPERLINK("mailto:elias_santista55@hotmail.com","elias_santista55@hotmail.com")</f>
        <v>elias_santista55@hotmail.com</v>
      </c>
      <c s="25" r="D131">
        <v>165</v>
      </c>
      <c t="s" s="19" r="E131">
        <v>60</v>
      </c>
      <c s="7" r="F131"/>
      <c s="31" r="G131"/>
      <c s="31" r="H131"/>
    </row>
    <row r="132">
      <c t="s" s="25" r="A132">
        <v>301</v>
      </c>
      <c t="s" s="25" r="B132">
        <v>302</v>
      </c>
      <c t="str" s="11" r="C132">
        <f>HYPERLINK("mailto:adony_16@hotmail.com","adony_16@hotmail.com")</f>
        <v>adony_16@hotmail.com</v>
      </c>
      <c s="25" r="D132">
        <v>166</v>
      </c>
      <c t="s" s="19" r="E132">
        <v>60</v>
      </c>
      <c s="7" r="F132"/>
      <c s="31" r="G132"/>
      <c s="31" r="H132"/>
    </row>
    <row r="133">
      <c t="s" s="25" r="A133">
        <v>303</v>
      </c>
      <c t="s" s="25" r="B133">
        <v>304</v>
      </c>
      <c t="str" s="11" r="C133">
        <f>HYPERLINK("mailto:clesio-saltibancos@hotmail.com","clesio-saltibancos@hotmail.com")</f>
        <v>clesio-saltibancos@hotmail.com</v>
      </c>
      <c s="25" r="D133">
        <v>167</v>
      </c>
      <c t="s" s="19" r="E133">
        <v>60</v>
      </c>
      <c s="7" r="F133"/>
      <c s="31" r="G133"/>
      <c s="31" r="H133"/>
    </row>
    <row r="134">
      <c t="s" s="25" r="A134">
        <v>305</v>
      </c>
      <c t="s" s="25" r="B134">
        <v>306</v>
      </c>
      <c t="str" s="11" r="C134">
        <f>HYPERLINK("mailto:stephanerosa17@gmail.com","stephanerosa17@gmail.com")</f>
        <v>stephanerosa17@gmail.com</v>
      </c>
      <c s="25" r="D134">
        <v>168</v>
      </c>
      <c t="s" s="19" r="E134">
        <v>307</v>
      </c>
      <c s="7" r="F134"/>
      <c s="31" r="G134"/>
      <c s="31" r="H134"/>
    </row>
    <row r="135">
      <c t="s" s="25" r="A135">
        <v>308</v>
      </c>
      <c t="s" s="25" r="B135">
        <v>309</v>
      </c>
      <c t="str" s="11" r="C135">
        <f>HYPERLINK("mailto:layla_raissa26@hotmail.com","layla_raissa26@hotmail.com")</f>
        <v>layla_raissa26@hotmail.com</v>
      </c>
      <c s="25" r="D135">
        <v>169</v>
      </c>
      <c t="s" s="19" r="E135">
        <v>173</v>
      </c>
      <c s="7" r="F135"/>
      <c s="31" r="G135"/>
      <c s="31" r="H135"/>
    </row>
    <row r="136">
      <c t="s" s="25" r="A136">
        <v>310</v>
      </c>
      <c t="s" s="25" r="B136">
        <v>311</v>
      </c>
      <c t="str" s="11" r="C136">
        <f>HYPERLINK("mailto:cris_htassa@hotmail.com","cris_htassa@hotmail.com")</f>
        <v>cris_htassa@hotmail.com</v>
      </c>
      <c s="25" r="D136">
        <v>178</v>
      </c>
      <c t="s" s="19" r="E136">
        <v>312</v>
      </c>
      <c s="7" r="F136"/>
      <c s="31" r="G136"/>
      <c s="31" r="H136"/>
    </row>
    <row r="137">
      <c t="s" s="25" r="A137">
        <v>313</v>
      </c>
      <c t="s" s="25" r="B137">
        <v>314</v>
      </c>
      <c t="str" s="11" r="C137">
        <f>HYPERLINK("mailto:karolinerocha10@hotmail.com","karolinerocha10@hotmail.com")</f>
        <v>karolinerocha10@hotmail.com</v>
      </c>
      <c s="25" r="D137">
        <v>176</v>
      </c>
      <c t="s" s="19" r="E137">
        <v>27</v>
      </c>
      <c s="7" r="F137"/>
      <c s="31" r="G137"/>
      <c s="31" r="H137"/>
    </row>
    <row r="138">
      <c t="s" s="3" r="A138">
        <v>315</v>
      </c>
      <c t="s" s="3" r="B138">
        <v>316</v>
      </c>
      <c t="s" s="3" r="C138">
        <v>317</v>
      </c>
      <c s="3" r="D138">
        <v>172</v>
      </c>
      <c t="s" s="32" r="E138">
        <v>24</v>
      </c>
      <c s="1" r="F138"/>
    </row>
    <row r="139">
      <c t="s" s="25" r="A139">
        <v>318</v>
      </c>
      <c t="s" s="25" r="B139">
        <v>319</v>
      </c>
      <c t="s" s="11" r="C139">
        <v>320</v>
      </c>
      <c s="25" r="D139">
        <v>191</v>
      </c>
      <c t="s" s="19" r="E139">
        <v>32</v>
      </c>
      <c s="7" r="F139"/>
      <c s="31" r="G139"/>
      <c s="31" r="H139"/>
    </row>
    <row r="140">
      <c t="s" s="25" r="A140">
        <v>321</v>
      </c>
      <c t="s" s="25" r="B140">
        <v>322</v>
      </c>
      <c t="s" s="11" r="C140">
        <v>323</v>
      </c>
      <c s="25" r="D140">
        <v>207</v>
      </c>
      <c t="s" s="19" r="E140">
        <v>27</v>
      </c>
      <c s="7" r="F140"/>
      <c s="31" r="G140"/>
      <c s="31" r="H140"/>
    </row>
    <row r="141">
      <c t="s" s="25" r="A141">
        <v>324</v>
      </c>
      <c t="s" s="25" r="B141">
        <v>325</v>
      </c>
      <c t="s" s="11" r="C141">
        <v>326</v>
      </c>
      <c s="25" r="D141">
        <v>206</v>
      </c>
      <c t="s" s="19" r="E141">
        <v>60</v>
      </c>
      <c s="7" r="F141"/>
      <c s="31" r="G141"/>
      <c s="31" r="H141"/>
    </row>
    <row r="142">
      <c t="s" s="25" r="A142">
        <v>327</v>
      </c>
      <c t="s" s="25" r="B142">
        <v>328</v>
      </c>
      <c t="s" s="11" r="C142">
        <v>329</v>
      </c>
      <c s="25" r="D142">
        <v>192</v>
      </c>
      <c t="s" s="19" r="E142">
        <v>330</v>
      </c>
      <c s="7" r="F142"/>
      <c s="31" r="G142"/>
      <c s="31" r="H142"/>
    </row>
    <row r="143">
      <c t="s" s="25" r="A143">
        <v>331</v>
      </c>
      <c t="s" s="25" r="B143">
        <v>332</v>
      </c>
      <c t="s" s="11" r="C143">
        <v>333</v>
      </c>
      <c s="25" r="D143">
        <v>193</v>
      </c>
      <c t="s" s="19" r="E143">
        <v>120</v>
      </c>
      <c s="7" r="F143"/>
      <c s="31" r="G143"/>
      <c s="31" r="H143"/>
    </row>
    <row r="144">
      <c t="s" s="25" r="A144">
        <v>334</v>
      </c>
      <c t="s" s="25" r="B144">
        <v>335</v>
      </c>
      <c t="s" s="11" r="C144">
        <v>336</v>
      </c>
      <c s="25" r="D144">
        <v>194</v>
      </c>
      <c t="s" s="19" r="E144">
        <v>337</v>
      </c>
      <c s="7" r="F144"/>
      <c s="31" r="G144"/>
      <c s="31" r="H144"/>
    </row>
    <row r="145">
      <c t="s" s="25" r="A145">
        <v>338</v>
      </c>
      <c t="s" s="25" r="B145">
        <v>339</v>
      </c>
      <c t="s" s="11" r="C145">
        <v>340</v>
      </c>
      <c s="25" r="D145">
        <v>195</v>
      </c>
      <c t="s" s="19" r="E145">
        <v>32</v>
      </c>
      <c s="7" r="F145"/>
      <c s="31" r="G145"/>
      <c s="31" r="H145"/>
    </row>
    <row r="146">
      <c t="s" s="25" r="A146">
        <v>341</v>
      </c>
      <c t="s" s="25" r="B146">
        <v>342</v>
      </c>
      <c t="s" s="11" r="C146">
        <v>343</v>
      </c>
      <c s="25" r="D146">
        <v>208</v>
      </c>
      <c t="s" s="19" r="E146">
        <v>24</v>
      </c>
      <c s="7" r="F146"/>
      <c s="31" r="G146"/>
      <c s="31" r="H146"/>
    </row>
    <row r="147">
      <c t="s" s="25" r="A147">
        <v>344</v>
      </c>
      <c t="s" s="25" r="B147">
        <v>345</v>
      </c>
      <c t="s" s="11" r="C147">
        <v>346</v>
      </c>
      <c s="25" r="D147">
        <v>180</v>
      </c>
      <c t="s" s="19" r="E147">
        <v>32</v>
      </c>
      <c s="7" r="F147"/>
      <c s="31" r="G147"/>
      <c s="31" r="H147"/>
    </row>
    <row r="148">
      <c t="s" s="25" r="A148">
        <v>347</v>
      </c>
      <c t="s" s="25" r="B148">
        <v>348</v>
      </c>
      <c t="s" s="11" r="C148">
        <v>349</v>
      </c>
      <c s="25" r="D148">
        <v>203</v>
      </c>
      <c t="s" s="19" r="E148">
        <v>24</v>
      </c>
      <c s="7" r="F148"/>
      <c s="31" r="G148"/>
      <c s="31" r="H148"/>
    </row>
    <row r="149">
      <c t="s" s="25" r="A149">
        <v>350</v>
      </c>
      <c t="s" s="25" r="B149">
        <v>351</v>
      </c>
      <c t="s" s="11" r="C149">
        <v>352</v>
      </c>
      <c s="25" r="D149">
        <v>196</v>
      </c>
      <c t="s" s="19" r="E149">
        <v>32</v>
      </c>
      <c s="7" r="F149"/>
      <c s="31" r="G149"/>
      <c s="31" r="H149"/>
    </row>
    <row r="150">
      <c t="s" s="25" r="A150">
        <v>353</v>
      </c>
      <c t="s" s="25" r="B150">
        <v>354</v>
      </c>
      <c t="s" s="11" r="C150">
        <v>355</v>
      </c>
      <c s="25" r="D150">
        <v>198</v>
      </c>
      <c t="s" s="19" r="E150">
        <v>102</v>
      </c>
      <c s="7" r="F150"/>
      <c s="31" r="G150"/>
      <c s="31" r="H150"/>
    </row>
    <row r="151">
      <c t="s" s="25" r="A151">
        <v>356</v>
      </c>
      <c t="s" s="25" r="B151">
        <v>357</v>
      </c>
      <c t="s" s="11" r="C151">
        <v>358</v>
      </c>
      <c s="25" r="D151">
        <v>199</v>
      </c>
      <c t="s" s="19" r="E151">
        <v>24</v>
      </c>
      <c s="7" r="F151"/>
      <c s="31" r="G151"/>
      <c s="31" r="H151"/>
    </row>
    <row r="152">
      <c t="s" s="25" r="A152">
        <v>359</v>
      </c>
      <c t="s" s="25" r="B152">
        <v>360</v>
      </c>
      <c t="s" s="11" r="C152">
        <v>361</v>
      </c>
      <c s="25" r="D152">
        <v>200</v>
      </c>
      <c t="s" s="19" r="E152">
        <v>24</v>
      </c>
      <c s="7" r="F152"/>
      <c s="31" r="G152"/>
      <c s="31" r="H152"/>
    </row>
    <row r="153">
      <c t="s" s="25" r="A153">
        <v>362</v>
      </c>
      <c t="s" s="25" r="B153">
        <v>363</v>
      </c>
      <c t="s" s="11" r="C153">
        <v>364</v>
      </c>
      <c s="25" r="D153">
        <v>201</v>
      </c>
      <c t="s" s="19" r="E153">
        <v>27</v>
      </c>
      <c s="7" r="F153"/>
      <c s="31" r="G153"/>
      <c s="31" r="H153"/>
    </row>
    <row r="154">
      <c t="s" s="25" r="A154">
        <v>365</v>
      </c>
      <c t="s" s="25" r="B154">
        <v>366</v>
      </c>
      <c t="s" s="11" r="C154">
        <v>367</v>
      </c>
      <c s="25" r="D154">
        <v>182</v>
      </c>
      <c t="s" s="19" r="E154">
        <v>24</v>
      </c>
      <c s="7" r="F154"/>
      <c s="31" r="G154"/>
      <c s="31" r="H154"/>
    </row>
    <row r="155">
      <c t="s" s="25" r="A155">
        <v>368</v>
      </c>
      <c t="s" s="25" r="B155">
        <v>369</v>
      </c>
      <c t="s" s="11" r="C155">
        <v>370</v>
      </c>
      <c s="25" r="D155">
        <v>183</v>
      </c>
      <c t="s" s="19" r="E155">
        <v>27</v>
      </c>
      <c s="7" r="F155"/>
      <c s="31" r="G155"/>
      <c s="31" r="H155"/>
    </row>
    <row r="156">
      <c t="s" s="25" r="A156">
        <v>371</v>
      </c>
      <c t="s" s="25" r="B156">
        <v>372</v>
      </c>
      <c t="s" s="11" r="C156">
        <v>373</v>
      </c>
      <c s="25" r="D156">
        <v>185</v>
      </c>
      <c t="s" s="19" r="E156">
        <v>24</v>
      </c>
      <c s="7" r="F156"/>
      <c s="31" r="G156"/>
      <c s="31" r="H156"/>
    </row>
    <row r="157">
      <c t="s" s="25" r="A157">
        <v>374</v>
      </c>
      <c t="s" s="25" r="B157">
        <v>375</v>
      </c>
      <c t="s" s="11" r="C157">
        <v>376</v>
      </c>
      <c s="25" r="D157">
        <v>170</v>
      </c>
      <c t="s" s="19" r="E157">
        <v>377</v>
      </c>
      <c s="7" r="F157"/>
      <c s="31" r="G157"/>
      <c s="31" r="H157"/>
    </row>
    <row r="158">
      <c t="s" s="25" r="A158">
        <v>378</v>
      </c>
      <c t="s" s="25" r="B158">
        <v>379</v>
      </c>
      <c t="s" s="11" r="C158">
        <v>380</v>
      </c>
      <c s="25" r="D158">
        <v>202</v>
      </c>
      <c t="s" s="19" r="E158">
        <v>27</v>
      </c>
      <c s="7" r="F158"/>
      <c s="31" r="G158"/>
      <c s="31" r="H158"/>
    </row>
    <row r="159">
      <c t="s" s="25" r="A159">
        <v>381</v>
      </c>
      <c t="s" s="25" r="B159">
        <v>382</v>
      </c>
      <c t="s" s="11" r="C159">
        <v>383</v>
      </c>
      <c s="25" r="D159">
        <v>181</v>
      </c>
      <c t="s" s="19" r="E159">
        <v>27</v>
      </c>
      <c s="7" r="F159"/>
      <c s="31" r="G159"/>
      <c s="31" r="H159"/>
    </row>
    <row r="160">
      <c t="s" s="25" r="A160">
        <v>384</v>
      </c>
      <c t="s" s="25" r="B160">
        <v>385</v>
      </c>
      <c t="s" s="11" r="C160">
        <v>386</v>
      </c>
      <c s="25" r="D160">
        <v>205</v>
      </c>
      <c t="s" s="19" r="E160">
        <v>387</v>
      </c>
      <c s="7" r="F160"/>
      <c s="31" r="G160"/>
      <c s="31" r="H160"/>
    </row>
    <row r="161">
      <c t="s" s="25" r="A161">
        <v>388</v>
      </c>
      <c t="s" s="25" r="B161">
        <v>389</v>
      </c>
      <c t="s" s="11" r="C161">
        <v>390</v>
      </c>
      <c s="25" r="D161">
        <v>187</v>
      </c>
      <c t="s" s="19" r="E161">
        <v>27</v>
      </c>
      <c s="7" r="F161"/>
      <c s="31" r="G161"/>
      <c s="31" r="H161"/>
    </row>
    <row r="162">
      <c t="s" s="25" r="A162">
        <v>391</v>
      </c>
      <c t="s" s="25" r="B162">
        <v>392</v>
      </c>
      <c t="s" s="11" r="C162">
        <v>393</v>
      </c>
      <c s="25" r="D162">
        <v>204</v>
      </c>
      <c t="s" s="19" r="E162">
        <v>24</v>
      </c>
      <c s="7" r="F162"/>
      <c s="31" r="G162"/>
      <c s="31" r="H162"/>
    </row>
    <row r="163">
      <c t="s" s="25" r="A163">
        <v>394</v>
      </c>
      <c t="s" s="25" r="B163">
        <v>395</v>
      </c>
      <c t="s" s="11" r="C163">
        <v>396</v>
      </c>
      <c s="25" r="D163">
        <v>188</v>
      </c>
      <c t="s" s="19" r="E163">
        <v>27</v>
      </c>
      <c s="7" r="F163"/>
      <c s="31" r="G163"/>
      <c s="31" r="H163"/>
    </row>
    <row r="164">
      <c t="s" s="25" r="A164">
        <v>397</v>
      </c>
      <c t="s" s="25" r="B164">
        <v>398</v>
      </c>
      <c t="s" s="11" r="C164">
        <v>399</v>
      </c>
      <c s="25" r="D164">
        <v>186</v>
      </c>
      <c t="s" s="19" r="E164">
        <v>32</v>
      </c>
      <c s="7" r="F164"/>
      <c s="31" r="G164"/>
      <c s="31" r="H164"/>
    </row>
    <row r="165">
      <c t="s" s="25" r="A165">
        <v>400</v>
      </c>
      <c t="s" s="25" r="B165">
        <v>401</v>
      </c>
      <c t="s" s="11" r="C165">
        <v>402</v>
      </c>
      <c s="25" r="D165">
        <v>189</v>
      </c>
      <c t="s" s="19" r="E165">
        <v>24</v>
      </c>
      <c s="7" r="F165"/>
      <c s="31" r="G165"/>
      <c s="31" r="H165"/>
    </row>
    <row r="166">
      <c t="s" s="25" r="A166">
        <v>403</v>
      </c>
      <c t="s" s="25" r="B166">
        <v>404</v>
      </c>
      <c t="s" s="11" r="C166">
        <v>405</v>
      </c>
      <c s="25" r="D166">
        <v>179</v>
      </c>
      <c t="s" s="19" r="E166">
        <v>102</v>
      </c>
      <c s="7" r="F166"/>
      <c s="31" r="G166"/>
      <c s="31" r="H166"/>
    </row>
    <row r="167">
      <c t="s" s="14" r="A167">
        <v>406</v>
      </c>
      <c t="s" s="14" r="B167">
        <v>407</v>
      </c>
      <c t="s" s="2" r="C167">
        <v>408</v>
      </c>
      <c s="25" r="D167">
        <v>144</v>
      </c>
      <c t="s" s="20" r="E167">
        <v>27</v>
      </c>
      <c s="7" r="F167"/>
      <c s="31" r="G167"/>
      <c s="31" r="H167"/>
    </row>
    <row r="168">
      <c t="s" s="10" r="A168">
        <v>409</v>
      </c>
      <c t="s" s="10" r="B168">
        <v>410</v>
      </c>
      <c t="s" s="29" r="C168">
        <v>411</v>
      </c>
      <c s="14" r="D168">
        <v>145</v>
      </c>
      <c t="s" s="22" r="E168">
        <v>27</v>
      </c>
      <c s="7" r="F168"/>
      <c s="31" r="G168"/>
      <c s="31" r="H168"/>
    </row>
    <row r="169">
      <c t="s" s="10" r="A169">
        <v>412</v>
      </c>
      <c t="s" s="10" r="B169">
        <v>413</v>
      </c>
      <c t="s" s="29" r="C169">
        <v>414</v>
      </c>
      <c s="10" r="D169">
        <v>243</v>
      </c>
      <c t="s" s="22" r="E169">
        <v>102</v>
      </c>
      <c s="7" r="F169"/>
      <c s="31" r="G169"/>
      <c s="31" r="H169"/>
    </row>
    <row r="170">
      <c t="s" s="10" r="A170">
        <v>415</v>
      </c>
      <c t="s" s="10" r="B170">
        <v>416</v>
      </c>
      <c t="s" s="29" r="C170">
        <v>417</v>
      </c>
      <c s="10" r="D170">
        <v>146</v>
      </c>
      <c s="22" r="E170"/>
      <c s="7" r="F170"/>
      <c s="31" r="G170"/>
      <c s="31" r="H170"/>
    </row>
    <row r="171">
      <c t="s" s="10" r="A171">
        <v>418</v>
      </c>
      <c t="s" s="10" r="B171">
        <v>419</v>
      </c>
      <c t="s" s="29" r="C171">
        <v>420</v>
      </c>
      <c s="10" r="D171">
        <v>242</v>
      </c>
      <c t="s" s="22" r="E171">
        <v>272</v>
      </c>
      <c s="7" r="F171"/>
      <c s="31" r="G171"/>
      <c s="31" r="H171"/>
    </row>
    <row r="172">
      <c t="s" s="10" r="A172">
        <v>421</v>
      </c>
      <c t="s" s="10" r="B172">
        <v>422</v>
      </c>
      <c t="s" s="29" r="C172">
        <v>423</v>
      </c>
      <c s="10" r="D172">
        <v>147</v>
      </c>
      <c t="s" s="22" r="E172">
        <v>234</v>
      </c>
      <c s="7" r="F172"/>
      <c s="31" r="G172"/>
      <c s="31" r="H172"/>
    </row>
    <row r="173">
      <c t="s" s="10" r="A173">
        <v>424</v>
      </c>
      <c t="s" s="10" r="B173">
        <v>425</v>
      </c>
      <c t="s" s="29" r="C173">
        <v>426</v>
      </c>
      <c s="10" r="D173">
        <v>219</v>
      </c>
      <c t="s" s="22" r="E173">
        <v>24</v>
      </c>
      <c s="7" r="F173"/>
      <c s="31" r="G173"/>
      <c s="31" r="H173"/>
    </row>
    <row r="174">
      <c t="s" s="10" r="A174">
        <v>427</v>
      </c>
      <c t="s" s="10" r="B174">
        <v>428</v>
      </c>
      <c t="s" s="29" r="C174">
        <v>429</v>
      </c>
      <c s="10" r="D174">
        <v>148</v>
      </c>
      <c t="s" s="22" r="E174">
        <v>234</v>
      </c>
      <c s="7" r="F174"/>
      <c s="31" r="G174"/>
      <c s="31" r="H174"/>
    </row>
    <row r="175">
      <c t="s" s="10" r="A175">
        <v>430</v>
      </c>
      <c t="s" s="10" r="B175">
        <v>431</v>
      </c>
      <c t="s" s="29" r="C175">
        <v>432</v>
      </c>
      <c s="10" r="D175">
        <v>150</v>
      </c>
      <c t="s" s="22" r="E175">
        <v>24</v>
      </c>
      <c s="7" r="F175"/>
      <c s="31" r="G175"/>
      <c s="31" r="H175"/>
    </row>
    <row r="176">
      <c t="s" s="10" r="A176">
        <v>433</v>
      </c>
      <c t="s" s="10" r="B176">
        <v>434</v>
      </c>
      <c t="s" s="29" r="C176">
        <v>435</v>
      </c>
      <c s="10" r="D176">
        <v>218</v>
      </c>
      <c t="s" s="22" r="E176">
        <v>32</v>
      </c>
      <c s="7" r="F176"/>
      <c s="31" r="G176"/>
      <c s="31" r="H176"/>
    </row>
    <row r="177">
      <c t="s" s="10" r="A177">
        <v>436</v>
      </c>
      <c t="s" s="10" r="B177">
        <v>437</v>
      </c>
      <c t="s" s="29" r="C177">
        <v>438</v>
      </c>
      <c s="10" r="D177">
        <v>217</v>
      </c>
      <c t="s" s="22" r="E177">
        <v>24</v>
      </c>
      <c s="7" r="F177"/>
      <c s="31" r="G177"/>
      <c s="31" r="H177"/>
    </row>
    <row r="178">
      <c t="s" s="10" r="A178">
        <v>439</v>
      </c>
      <c t="s" s="10" r="B178">
        <v>440</v>
      </c>
      <c t="s" s="29" r="C178">
        <v>441</v>
      </c>
      <c s="10" r="D178">
        <v>216</v>
      </c>
      <c t="s" s="22" r="E178">
        <v>99</v>
      </c>
      <c s="7" r="F178"/>
      <c s="31" r="G178"/>
      <c s="31" r="H178"/>
    </row>
    <row r="179">
      <c t="s" s="10" r="A179">
        <v>442</v>
      </c>
      <c t="s" s="10" r="B179">
        <v>443</v>
      </c>
      <c t="s" s="29" r="C179">
        <v>444</v>
      </c>
      <c s="10" r="D179">
        <v>149</v>
      </c>
      <c t="s" s="22" r="E179">
        <v>32</v>
      </c>
      <c s="7" r="F179"/>
      <c s="31" r="G179"/>
      <c s="31" r="H179"/>
    </row>
    <row r="180">
      <c t="s" s="10" r="A180">
        <v>445</v>
      </c>
      <c t="s" s="10" r="B180">
        <v>446</v>
      </c>
      <c t="s" s="29" r="C180">
        <v>447</v>
      </c>
      <c s="10" r="D180">
        <v>130</v>
      </c>
      <c t="s" s="22" r="E180">
        <v>27</v>
      </c>
      <c s="7" r="F180"/>
      <c s="31" r="G180"/>
      <c s="31" r="H180"/>
    </row>
    <row r="181">
      <c t="s" s="10" r="A181">
        <v>448</v>
      </c>
      <c t="s" s="10" r="B181">
        <v>449</v>
      </c>
      <c t="s" s="29" r="C181">
        <v>450</v>
      </c>
      <c s="10" r="D181">
        <v>215</v>
      </c>
      <c t="s" s="22" r="E181">
        <v>99</v>
      </c>
      <c s="7" r="F181"/>
      <c s="31" r="G181"/>
      <c s="31" r="H181"/>
    </row>
    <row r="182">
      <c t="s" s="10" r="A182">
        <v>451</v>
      </c>
      <c t="s" s="10" r="B182">
        <v>452</v>
      </c>
      <c t="s" s="29" r="C182">
        <v>453</v>
      </c>
      <c s="10" r="D182">
        <v>135</v>
      </c>
      <c t="s" s="22" r="E182">
        <v>272</v>
      </c>
      <c s="7" r="F182"/>
      <c s="31" r="G182"/>
      <c s="31" r="H182"/>
    </row>
    <row r="183">
      <c t="s" s="10" r="A183">
        <v>454</v>
      </c>
      <c t="s" s="10" r="B183">
        <v>455</v>
      </c>
      <c t="s" s="29" r="C183">
        <v>456</v>
      </c>
      <c s="10" r="D183">
        <v>134</v>
      </c>
      <c t="s" s="22" r="E183">
        <v>272</v>
      </c>
      <c s="7" r="F183"/>
      <c s="31" r="G183"/>
      <c s="31" r="H183"/>
    </row>
    <row r="184">
      <c t="s" s="10" r="A184">
        <v>457</v>
      </c>
      <c t="s" s="10" r="B184">
        <v>458</v>
      </c>
      <c s="29" r="C184"/>
      <c s="10" r="D184"/>
      <c s="22" r="E184"/>
      <c s="7" r="F184"/>
      <c s="31" r="G184"/>
      <c s="31" r="H184"/>
    </row>
    <row r="185">
      <c t="s" s="10" r="A185">
        <v>459</v>
      </c>
      <c t="s" s="10" r="B185">
        <v>460</v>
      </c>
      <c t="s" s="29" r="C185">
        <v>461</v>
      </c>
      <c s="10" r="D185">
        <v>220</v>
      </c>
      <c t="s" s="22" r="E185">
        <v>60</v>
      </c>
      <c s="7" r="F185"/>
      <c s="31" r="G185"/>
      <c s="31" r="H185"/>
    </row>
    <row r="186">
      <c t="s" s="10" r="A186">
        <v>462</v>
      </c>
      <c t="s" s="10" r="B186">
        <v>463</v>
      </c>
      <c t="s" s="29" r="C186">
        <v>464</v>
      </c>
      <c s="10" r="D186">
        <v>219</v>
      </c>
      <c t="s" s="22" r="E186">
        <v>99</v>
      </c>
      <c s="7" r="F186"/>
      <c s="31" r="G186"/>
      <c s="31" r="H186"/>
    </row>
    <row r="187">
      <c t="s" s="10" r="A187">
        <v>465</v>
      </c>
      <c t="s" s="10" r="B187">
        <v>466</v>
      </c>
      <c t="s" s="29" r="C187">
        <v>467</v>
      </c>
      <c s="10" r="D187">
        <v>239</v>
      </c>
      <c t="s" s="22" r="E187">
        <v>87</v>
      </c>
      <c s="7" r="F187"/>
      <c s="31" r="G187"/>
      <c s="31" r="H187"/>
    </row>
    <row r="188">
      <c t="s" s="10" r="A188">
        <v>468</v>
      </c>
      <c t="s" s="10" r="B188">
        <v>469</v>
      </c>
      <c t="s" s="29" r="C188">
        <v>470</v>
      </c>
      <c s="10" r="D188">
        <v>214</v>
      </c>
      <c t="s" s="22" r="E188">
        <v>24</v>
      </c>
      <c s="7" r="F188"/>
      <c s="31" r="G188"/>
      <c s="31" r="H188"/>
    </row>
    <row r="189">
      <c t="s" s="10" r="A189">
        <v>471</v>
      </c>
      <c t="s" s="10" r="B189">
        <v>472</v>
      </c>
      <c t="s" s="29" r="C189">
        <v>473</v>
      </c>
      <c s="10" r="D189">
        <v>213</v>
      </c>
      <c t="s" s="22" r="E189">
        <v>63</v>
      </c>
      <c s="7" r="F189"/>
      <c s="31" r="G189"/>
      <c s="31" r="H189"/>
    </row>
    <row r="190">
      <c t="s" s="10" r="A190">
        <v>474</v>
      </c>
      <c t="s" s="10" r="B190">
        <v>475</v>
      </c>
      <c t="s" s="29" r="C190">
        <v>476</v>
      </c>
      <c s="10" r="D190">
        <v>131</v>
      </c>
      <c t="s" s="22" r="E190">
        <v>27</v>
      </c>
      <c s="7" r="F190"/>
      <c s="31" r="G190"/>
      <c s="31" r="H190"/>
    </row>
    <row r="191">
      <c t="s" s="10" r="A191">
        <v>477</v>
      </c>
      <c t="s" s="10" r="B191">
        <v>478</v>
      </c>
      <c t="s" s="29" r="C191">
        <v>479</v>
      </c>
      <c s="10" r="D191">
        <v>133</v>
      </c>
      <c t="s" s="22" r="E191">
        <v>295</v>
      </c>
      <c s="7" r="F191"/>
      <c s="31" r="G191"/>
      <c s="31" r="H191"/>
    </row>
    <row r="192">
      <c t="s" s="10" r="A192">
        <v>480</v>
      </c>
      <c t="s" s="10" r="B192">
        <v>481</v>
      </c>
      <c t="s" s="29" r="C192">
        <v>482</v>
      </c>
      <c s="10" r="D192">
        <v>237</v>
      </c>
      <c t="s" s="22" r="E192">
        <v>99</v>
      </c>
      <c s="7" r="F192"/>
      <c s="31" r="G192"/>
      <c s="31" r="H192"/>
    </row>
    <row r="193">
      <c t="s" s="10" r="A193">
        <v>483</v>
      </c>
      <c t="s" s="10" r="B193">
        <v>484</v>
      </c>
      <c t="s" s="29" r="C193">
        <v>485</v>
      </c>
      <c s="10" r="D193">
        <v>228</v>
      </c>
      <c t="s" s="22" r="E193">
        <v>27</v>
      </c>
      <c s="7" r="F193"/>
      <c s="31" r="G193"/>
      <c s="31" r="H193"/>
    </row>
    <row r="194">
      <c t="s" s="10" r="A194">
        <v>486</v>
      </c>
      <c t="s" s="10" r="B194">
        <v>487</v>
      </c>
      <c t="s" s="29" r="C194">
        <v>488</v>
      </c>
      <c s="10" r="D194">
        <v>227</v>
      </c>
      <c t="s" s="22" r="E194">
        <v>99</v>
      </c>
      <c s="7" r="F194"/>
      <c s="31" r="G194"/>
      <c s="31" r="H194"/>
    </row>
    <row r="195">
      <c t="s" s="10" r="A195">
        <v>489</v>
      </c>
      <c t="s" s="10" r="B195">
        <v>490</v>
      </c>
      <c t="s" s="29" r="C195">
        <v>491</v>
      </c>
      <c s="10" r="D195">
        <v>58</v>
      </c>
      <c t="s" s="22" r="E195">
        <v>87</v>
      </c>
      <c s="7" r="F195"/>
      <c s="31" r="G195"/>
      <c s="31" r="H195"/>
    </row>
    <row r="196">
      <c t="s" s="10" r="A196">
        <v>492</v>
      </c>
      <c t="s" s="10" r="B196">
        <v>493</v>
      </c>
      <c t="s" s="29" r="C196">
        <v>494</v>
      </c>
      <c s="10" r="D196">
        <v>138</v>
      </c>
      <c t="s" s="22" r="E196">
        <v>312</v>
      </c>
      <c s="7" r="F196"/>
      <c s="31" r="G196"/>
      <c s="31" r="H196"/>
    </row>
    <row r="197">
      <c t="s" s="10" r="A197">
        <v>495</v>
      </c>
      <c t="s" s="10" r="B197">
        <v>496</v>
      </c>
      <c t="s" s="29" r="C197">
        <v>497</v>
      </c>
      <c s="10" r="D197">
        <v>139</v>
      </c>
      <c t="s" s="22" r="E197">
        <v>24</v>
      </c>
      <c s="7" r="F197"/>
      <c s="31" r="G197"/>
      <c s="31" r="H197"/>
    </row>
    <row r="198">
      <c t="s" s="10" r="A198">
        <v>264</v>
      </c>
      <c t="s" s="10" r="B198">
        <v>498</v>
      </c>
      <c t="s" s="29" r="C198">
        <v>499</v>
      </c>
      <c s="10" r="D198">
        <v>127</v>
      </c>
      <c t="s" s="22" r="E198">
        <v>27</v>
      </c>
      <c s="7" r="F198"/>
      <c s="31" r="G198"/>
      <c s="31" r="H198"/>
    </row>
    <row r="199">
      <c t="s" s="10" r="A199">
        <v>500</v>
      </c>
      <c t="s" s="10" r="B199">
        <v>501</v>
      </c>
      <c t="s" s="29" r="C199">
        <v>502</v>
      </c>
      <c s="10" r="D199">
        <v>245</v>
      </c>
      <c t="s" s="22" r="E199">
        <v>99</v>
      </c>
      <c s="7" r="F199"/>
      <c s="31" r="G199"/>
      <c s="31" r="H199"/>
    </row>
    <row r="200">
      <c t="s" s="10" r="A200">
        <v>244</v>
      </c>
      <c t="s" s="10" r="B200">
        <v>503</v>
      </c>
      <c t="s" s="29" r="C200">
        <v>504</v>
      </c>
      <c s="10" r="D200">
        <v>113</v>
      </c>
      <c t="s" s="22" r="E200">
        <v>60</v>
      </c>
      <c s="7" r="F200"/>
      <c s="31" r="G200"/>
      <c s="31" r="H200"/>
    </row>
    <row r="201">
      <c t="s" s="10" r="A201">
        <v>213</v>
      </c>
      <c t="s" s="10" r="B201">
        <v>505</v>
      </c>
      <c t="s" s="29" r="C201">
        <v>506</v>
      </c>
      <c s="10" r="D201">
        <v>97</v>
      </c>
      <c t="s" s="22" r="E201">
        <v>60</v>
      </c>
      <c s="7" r="F201"/>
      <c s="31" r="G201"/>
      <c s="31" r="H201"/>
    </row>
    <row r="202">
      <c t="s" s="10" r="A202">
        <v>507</v>
      </c>
      <c t="s" s="10" r="B202">
        <v>508</v>
      </c>
      <c t="s" s="29" r="C202">
        <v>509</v>
      </c>
      <c s="10" r="D202">
        <v>128</v>
      </c>
      <c t="s" s="22" r="E202">
        <v>510</v>
      </c>
      <c s="7" r="F202"/>
      <c s="31" r="G202"/>
      <c s="31" r="H202"/>
    </row>
    <row r="203">
      <c t="s" s="10" r="A203">
        <v>268</v>
      </c>
      <c t="s" s="10" r="B203">
        <v>511</v>
      </c>
      <c t="s" s="29" r="C203">
        <v>512</v>
      </c>
      <c s="10" r="D203">
        <v>129</v>
      </c>
      <c t="s" s="22" r="E203">
        <v>513</v>
      </c>
      <c s="7" r="F203"/>
      <c s="31" r="G203"/>
      <c s="31" r="H203"/>
    </row>
    <row r="204">
      <c t="s" s="10" r="A204">
        <v>514</v>
      </c>
      <c t="s" s="10" r="B204">
        <v>515</v>
      </c>
      <c t="s" s="29" r="C204">
        <v>516</v>
      </c>
      <c s="10" r="D204">
        <v>244</v>
      </c>
      <c t="s" s="22" r="E204">
        <v>102</v>
      </c>
      <c s="7" r="F204"/>
      <c s="31" r="G204"/>
      <c s="31" r="H204"/>
    </row>
    <row r="205">
      <c t="s" s="10" r="A205">
        <v>517</v>
      </c>
      <c t="s" s="10" r="B205">
        <v>518</v>
      </c>
      <c t="s" s="29" r="C205">
        <v>519</v>
      </c>
      <c s="10" r="D205">
        <v>212</v>
      </c>
      <c t="s" s="22" r="E205">
        <v>24</v>
      </c>
      <c s="7" r="F205"/>
      <c s="31" r="G205"/>
      <c s="31" r="H205"/>
    </row>
    <row r="206">
      <c t="s" s="10" r="A206">
        <v>520</v>
      </c>
      <c t="s" s="10" r="B206">
        <v>521</v>
      </c>
      <c t="s" s="29" r="C206">
        <v>522</v>
      </c>
      <c s="10" r="D206">
        <v>211</v>
      </c>
      <c t="s" s="22" r="E206">
        <v>272</v>
      </c>
      <c s="7" r="F206"/>
      <c s="31" r="G206"/>
      <c s="31" r="H206"/>
    </row>
    <row r="207">
      <c t="s" s="10" r="A207">
        <v>523</v>
      </c>
      <c t="s" s="10" r="B207">
        <v>524</v>
      </c>
      <c t="s" s="29" r="C207">
        <v>525</v>
      </c>
      <c s="10" r="D207">
        <v>210</v>
      </c>
      <c t="s" s="22" r="E207">
        <v>24</v>
      </c>
      <c s="7" r="F207"/>
      <c s="31" r="G207"/>
      <c s="31" r="H207"/>
    </row>
    <row r="208">
      <c t="s" s="10" r="A208">
        <v>526</v>
      </c>
      <c t="s" s="10" r="B208">
        <v>527</v>
      </c>
      <c t="s" s="29" r="C208">
        <v>528</v>
      </c>
      <c s="10" r="D208">
        <v>226</v>
      </c>
      <c t="s" s="22" r="E208">
        <v>99</v>
      </c>
      <c s="7" r="F208"/>
      <c s="31" r="G208"/>
      <c s="31" r="H208"/>
    </row>
    <row r="209">
      <c t="s" s="10" r="A209">
        <v>529</v>
      </c>
      <c t="s" s="10" r="B209">
        <v>530</v>
      </c>
      <c t="s" s="29" r="C209">
        <v>531</v>
      </c>
      <c s="10" r="D209">
        <v>225</v>
      </c>
      <c t="s" s="22" r="E209">
        <v>24</v>
      </c>
      <c s="7" r="F209"/>
      <c s="31" r="G209"/>
      <c s="31" r="H209"/>
    </row>
    <row r="210">
      <c t="s" s="10" r="A210">
        <v>532</v>
      </c>
      <c t="s" s="10" r="B210">
        <v>533</v>
      </c>
      <c t="s" s="29" r="C210">
        <v>534</v>
      </c>
      <c s="10" r="D210">
        <v>224</v>
      </c>
      <c t="s" s="22" r="E210">
        <v>272</v>
      </c>
      <c s="7" r="F210"/>
      <c s="31" r="G210"/>
      <c s="31" r="H210"/>
    </row>
    <row r="211">
      <c t="s" s="10" r="A211">
        <v>535</v>
      </c>
      <c t="s" s="10" r="B211">
        <v>536</v>
      </c>
      <c t="s" s="29" r="C211">
        <v>537</v>
      </c>
      <c s="10" r="D211">
        <v>223</v>
      </c>
      <c t="s" s="22" r="E211">
        <v>538</v>
      </c>
      <c s="7" r="F211"/>
      <c s="31" r="G211"/>
      <c s="31" r="H211"/>
    </row>
    <row r="212">
      <c t="s" s="10" r="A212">
        <v>539</v>
      </c>
      <c t="s" s="10" r="B212">
        <v>540</v>
      </c>
      <c t="s" s="29" r="C212">
        <v>541</v>
      </c>
      <c s="10" r="D212">
        <v>222</v>
      </c>
      <c t="s" s="22" r="E212">
        <v>24</v>
      </c>
      <c s="7" r="F212"/>
      <c s="31" r="G212"/>
      <c s="31" r="H212"/>
    </row>
    <row r="213">
      <c t="s" s="10" r="A213">
        <v>542</v>
      </c>
      <c t="s" s="10" r="B213">
        <v>543</v>
      </c>
      <c t="s" s="29" r="C213">
        <v>544</v>
      </c>
      <c s="10" r="D213">
        <v>231</v>
      </c>
      <c t="s" s="22" r="E213">
        <v>272</v>
      </c>
      <c s="7" r="F213"/>
      <c s="31" r="G213"/>
      <c s="31" r="H213"/>
    </row>
    <row r="214">
      <c t="s" s="10" r="A214">
        <v>545</v>
      </c>
      <c t="s" s="10" r="B214">
        <v>546</v>
      </c>
      <c t="s" s="29" r="C214">
        <v>547</v>
      </c>
      <c s="10" r="D214">
        <v>230</v>
      </c>
      <c t="s" s="22" r="E214">
        <v>27</v>
      </c>
      <c s="7" r="F214"/>
      <c s="31" r="G214"/>
      <c s="31" r="H214"/>
    </row>
    <row r="215">
      <c t="s" s="10" r="A215">
        <v>548</v>
      </c>
      <c t="s" s="10" r="B215">
        <v>549</v>
      </c>
      <c t="s" s="29" r="C215">
        <v>550</v>
      </c>
      <c s="10" r="D215">
        <v>105</v>
      </c>
      <c t="s" s="22" r="E215">
        <v>84</v>
      </c>
      <c s="7" r="F215"/>
      <c s="31" r="G215"/>
      <c s="31" r="H215"/>
    </row>
    <row r="216">
      <c t="s" s="10" r="A216">
        <v>246</v>
      </c>
      <c t="s" s="10" r="B216">
        <v>551</v>
      </c>
      <c t="s" s="29" r="C216">
        <v>552</v>
      </c>
      <c s="10" r="D216">
        <v>114</v>
      </c>
      <c t="s" s="22" r="E216">
        <v>27</v>
      </c>
      <c s="7" r="F216"/>
      <c s="31" r="G216"/>
      <c s="31" r="H216"/>
    </row>
    <row r="217">
      <c t="s" s="10" r="A217">
        <v>553</v>
      </c>
      <c t="s" s="10" r="B217">
        <v>554</v>
      </c>
      <c t="s" s="29" r="C217">
        <v>555</v>
      </c>
      <c s="10" r="D217">
        <v>229</v>
      </c>
      <c t="s" s="22" r="E217">
        <v>27</v>
      </c>
      <c s="7" r="F217"/>
      <c s="31" r="G217"/>
      <c s="31" r="H217"/>
    </row>
    <row r="218">
      <c t="s" s="10" r="A218">
        <v>556</v>
      </c>
      <c t="s" s="10" r="B218">
        <v>557</v>
      </c>
      <c t="s" s="29" r="C218">
        <v>558</v>
      </c>
      <c s="10" r="D218">
        <v>241</v>
      </c>
      <c t="s" s="22" r="E218">
        <v>27</v>
      </c>
      <c s="7" r="F218"/>
      <c s="31" r="G218"/>
      <c s="31" r="H218"/>
    </row>
    <row r="219">
      <c t="s" s="10" r="A219">
        <v>559</v>
      </c>
      <c t="s" s="10" r="B219">
        <v>560</v>
      </c>
      <c t="s" s="29" r="C219">
        <v>561</v>
      </c>
      <c s="10" r="D219">
        <v>240</v>
      </c>
      <c t="s" s="22" r="E219">
        <v>27</v>
      </c>
      <c s="7" r="F219"/>
      <c s="31" r="G219"/>
      <c s="31" r="H219"/>
    </row>
    <row r="220">
      <c t="s" s="10" r="A220">
        <v>562</v>
      </c>
      <c t="s" s="10" r="B220">
        <v>563</v>
      </c>
      <c t="s" s="29" r="C220">
        <v>564</v>
      </c>
      <c s="10" r="D220">
        <v>235</v>
      </c>
      <c t="s" s="22" r="E220">
        <v>27</v>
      </c>
      <c s="7" r="F220"/>
      <c s="31" r="G220"/>
      <c s="31" r="H220"/>
    </row>
    <row r="221">
      <c t="s" s="1" r="A221">
        <v>565</v>
      </c>
      <c t="s" r="B221">
        <v>566</v>
      </c>
      <c t="s" r="C221">
        <v>567</v>
      </c>
      <c r="D221">
        <v>233</v>
      </c>
      <c t="s" r="E221">
        <v>568</v>
      </c>
    </row>
    <row r="222">
      <c s="10" r="A222"/>
      <c s="10" r="B222"/>
      <c s="29" r="C222"/>
      <c s="10" r="D222"/>
      <c s="22" r="E222"/>
      <c s="7" r="F222"/>
      <c s="31" r="G222"/>
      <c s="31" r="H222"/>
    </row>
    <row r="223">
      <c s="10" r="A223"/>
      <c s="10" r="B223"/>
      <c s="29" r="C223"/>
      <c s="10" r="D223"/>
      <c s="22" r="E223"/>
      <c s="7" r="F223"/>
      <c s="31" r="G223"/>
      <c s="31" r="H223"/>
    </row>
    <row r="224">
      <c s="10" r="A224"/>
      <c s="10" r="B224"/>
      <c s="29" r="C224"/>
      <c s="10" r="D224"/>
      <c s="22" r="E224"/>
      <c s="7" r="F224"/>
      <c s="31" r="G224"/>
      <c s="31" r="H224"/>
    </row>
    <row r="225">
      <c s="10" r="A225"/>
      <c s="10" r="B225"/>
      <c s="29" r="C225"/>
      <c s="10" r="D225"/>
      <c s="22" r="E225"/>
      <c s="7" r="F225"/>
      <c s="31" r="G225"/>
      <c s="31" r="H225"/>
    </row>
    <row r="226">
      <c s="10" r="A226"/>
      <c s="10" r="B226"/>
      <c s="29" r="C226"/>
      <c s="10" r="D226"/>
      <c s="22" r="E226"/>
      <c s="7" r="F226"/>
      <c s="31" r="G226"/>
      <c s="31" r="H226"/>
    </row>
    <row r="227">
      <c s="10" r="A227"/>
      <c s="10" r="B227"/>
      <c s="29" r="C227"/>
      <c s="10" r="D227"/>
      <c s="22" r="E227"/>
      <c s="7" r="F227"/>
      <c s="31" r="G227"/>
      <c s="31" r="H227"/>
    </row>
    <row r="228">
      <c s="10" r="A228"/>
      <c s="10" r="B228"/>
      <c s="29" r="C228"/>
      <c s="10" r="D228"/>
      <c s="22" r="E228"/>
      <c s="7" r="F228"/>
      <c s="31" r="G228"/>
      <c s="31" r="H228"/>
    </row>
    <row r="229">
      <c s="10" r="A229"/>
      <c s="10" r="B229"/>
      <c s="29" r="C229"/>
      <c s="10" r="D229"/>
      <c s="22" r="E229"/>
      <c s="7" r="F229"/>
      <c s="31" r="G229"/>
      <c s="31" r="H229"/>
    </row>
    <row r="230">
      <c s="10" r="A230"/>
      <c s="10" r="B230"/>
      <c s="29" r="C230"/>
      <c s="10" r="D230"/>
      <c s="22" r="E230"/>
      <c s="7" r="F230"/>
      <c s="31" r="G230"/>
      <c s="31" r="H230"/>
    </row>
    <row r="231">
      <c s="10" r="A231"/>
      <c s="10" r="B231"/>
      <c s="29" r="C231"/>
      <c s="10" r="D231"/>
      <c s="22" r="E231"/>
      <c s="7" r="F231"/>
      <c s="31" r="G231"/>
      <c s="31" r="H231"/>
    </row>
    <row r="232">
      <c s="10" r="A232"/>
      <c s="10" r="B232"/>
      <c s="29" r="C232"/>
      <c s="10" r="D232"/>
      <c s="22" r="E232"/>
      <c s="7" r="F232"/>
      <c s="31" r="G232"/>
      <c s="31" r="H232"/>
    </row>
    <row r="233">
      <c s="10" r="A233"/>
      <c s="10" r="B233"/>
      <c s="29" r="C233"/>
      <c s="10" r="D233"/>
      <c s="22" r="E233"/>
      <c s="7" r="F233"/>
      <c s="31" r="G233"/>
      <c s="31" r="H233"/>
    </row>
    <row r="234">
      <c s="10" r="A234"/>
      <c s="10" r="B234"/>
      <c s="29" r="C234"/>
      <c s="10" r="D234"/>
      <c s="22" r="E234"/>
      <c s="7" r="F234"/>
      <c s="31" r="G234"/>
      <c s="31" r="H234"/>
    </row>
    <row r="235">
      <c s="10" r="A235"/>
      <c s="10" r="B235"/>
      <c s="29" r="C235"/>
      <c s="10" r="D235"/>
      <c s="22" r="E235"/>
      <c s="7" r="F235"/>
      <c s="31" r="G235"/>
      <c s="31" r="H235"/>
    </row>
    <row r="236">
      <c s="10" r="A236"/>
      <c s="10" r="B236"/>
      <c s="29" r="C236"/>
      <c s="10" r="D236"/>
      <c s="22" r="E236"/>
      <c s="7" r="F236"/>
      <c s="31" r="G236"/>
      <c s="31" r="H236"/>
    </row>
    <row r="237">
      <c s="10" r="A237"/>
      <c s="10" r="B237"/>
      <c s="29" r="C237"/>
      <c s="10" r="D237"/>
      <c s="22" r="E237"/>
      <c s="7" r="F237"/>
      <c s="31" r="G237"/>
      <c s="31" r="H237"/>
    </row>
    <row r="238">
      <c s="10" r="A238"/>
      <c s="10" r="B238"/>
      <c s="29" r="C238"/>
      <c s="10" r="D238"/>
      <c s="22" r="E238"/>
      <c s="7" r="F238"/>
      <c s="31" r="G238"/>
      <c s="31" r="H238"/>
    </row>
    <row r="239">
      <c s="10" r="A239"/>
      <c s="10" r="B239"/>
      <c s="29" r="C239"/>
      <c s="10" r="D239"/>
      <c s="22" r="E239"/>
      <c s="7" r="F239"/>
      <c s="31" r="G239"/>
      <c s="31" r="H239"/>
    </row>
    <row r="240">
      <c s="10" r="A240"/>
      <c s="10" r="B240"/>
      <c s="29" r="C240"/>
      <c s="10" r="D240"/>
      <c s="22" r="E240"/>
      <c s="7" r="F240"/>
      <c s="31" r="G240"/>
      <c s="31" r="H240"/>
    </row>
    <row r="241">
      <c s="10" r="A241"/>
      <c s="10" r="B241"/>
      <c s="29" r="C241"/>
      <c s="10" r="D241"/>
      <c s="22" r="E241"/>
      <c s="7" r="F241"/>
      <c s="31" r="G241"/>
      <c s="31" r="H241"/>
    </row>
    <row r="242">
      <c s="10" r="A242"/>
      <c s="10" r="B242"/>
      <c s="29" r="C242"/>
      <c s="10" r="D242"/>
      <c s="22" r="E242"/>
      <c s="7" r="F242"/>
      <c s="31" r="G242"/>
      <c s="31" r="H242"/>
    </row>
    <row r="243">
      <c s="10" r="A243"/>
      <c s="10" r="B243"/>
      <c s="29" r="C243"/>
      <c s="10" r="D243"/>
      <c s="22" r="E243"/>
      <c s="7" r="F243"/>
      <c s="31" r="G243"/>
      <c s="31" r="H243"/>
    </row>
    <row r="244">
      <c s="10" r="A244"/>
      <c s="10" r="B244"/>
      <c s="29" r="C244"/>
      <c s="10" r="D244"/>
      <c s="22" r="E244"/>
      <c s="7" r="F244"/>
      <c s="31" r="G244"/>
      <c s="31" r="H244"/>
    </row>
    <row r="245">
      <c s="10" r="A245"/>
      <c s="10" r="B245"/>
      <c s="29" r="C245"/>
      <c s="10" r="D245"/>
      <c s="22" r="E245"/>
      <c s="7" r="F245"/>
      <c s="31" r="G245"/>
      <c s="31" r="H245"/>
    </row>
  </sheetData>
  <mergeCells count="1">
    <mergeCell ref="A1:H1"/>
  </mergeCell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cols>
    <col min="1" customWidth="1" max="1" width="41.0"/>
    <col min="2" customWidth="1" max="2" width="29.71"/>
    <col min="3" customWidth="1" max="3" width="31.57"/>
    <col min="4" customWidth="1" max="4" width="16.29"/>
    <col min="5" customWidth="1" max="5" width="12.71"/>
  </cols>
  <sheetData>
    <row customHeight="1" r="1" ht="18.75">
      <c t="s" s="15" r="A1">
        <v>0</v>
      </c>
      <c s="15" r="B1"/>
      <c s="15" r="C1"/>
      <c s="15" r="D1"/>
      <c s="15" r="E1"/>
      <c s="15" r="F1"/>
      <c s="15" r="G1"/>
      <c s="15" r="H1"/>
    </row>
    <row r="2">
      <c s="31" r="A2"/>
      <c s="31" r="B2"/>
      <c s="31" r="C2"/>
      <c s="31" r="D2"/>
      <c s="31" r="E2"/>
      <c s="31" r="F2"/>
      <c s="31" r="G2"/>
      <c s="31" r="H2"/>
    </row>
    <row r="3">
      <c s="31" r="A3"/>
      <c s="31" r="B3"/>
      <c s="31" r="C3"/>
      <c s="31" r="D3"/>
      <c s="31" r="E3"/>
      <c s="31" r="F3"/>
      <c s="31" r="G3"/>
      <c s="31" r="H3"/>
    </row>
    <row r="4">
      <c s="5" r="A4"/>
      <c s="5" r="B4"/>
      <c s="5" r="C4"/>
      <c s="5" r="D4"/>
      <c s="5" r="E4"/>
      <c s="31" r="F4"/>
      <c s="31" r="G4"/>
      <c s="31" r="H4"/>
    </row>
    <row r="5">
      <c t="s" s="12" r="A5">
        <v>569</v>
      </c>
      <c s="25" r="B5"/>
      <c s="25" r="C5"/>
      <c s="25" r="D5"/>
      <c s="25" r="E5"/>
      <c s="7" r="F5"/>
      <c s="31" r="G5"/>
      <c s="31" r="H5"/>
    </row>
    <row r="6">
      <c t="s" s="17" r="A6">
        <v>2</v>
      </c>
      <c t="s" s="17" r="B6">
        <v>3</v>
      </c>
      <c t="s" s="17" r="C6">
        <v>4</v>
      </c>
      <c t="s" s="17" r="D6">
        <v>570</v>
      </c>
      <c t="s" s="17" r="E6">
        <v>5</v>
      </c>
      <c s="7" r="F6"/>
      <c s="31" r="G6"/>
      <c s="31" r="H6"/>
    </row>
    <row r="7">
      <c t="s" s="25" r="A7">
        <v>571</v>
      </c>
      <c t="s" s="25" r="B7">
        <v>572</v>
      </c>
      <c t="str" s="25" r="C7">
        <f>HYPERLINK("mailto:elvisdgs@gmail.com","elvisdgs@gmail.com")</f>
        <v>elvisdgs@gmail.com</v>
      </c>
      <c t="s" s="25" r="D7">
        <v>573</v>
      </c>
      <c s="25" r="E7">
        <v>4</v>
      </c>
      <c s="7" r="F7"/>
      <c s="31" r="G7"/>
      <c s="31" r="H7"/>
    </row>
    <row r="8">
      <c t="s" s="25" r="A8">
        <v>574</v>
      </c>
      <c t="s" s="25" r="B8">
        <v>575</v>
      </c>
      <c t="str" s="25" r="C8">
        <f>HYPERLINK("mailto:nandiantonio@hotmail.com","nandiantonio@hotmail.com")</f>
        <v>nandiantonio@hotmail.com</v>
      </c>
      <c t="s" s="25" r="D8">
        <v>573</v>
      </c>
      <c s="25" r="E8">
        <v>15</v>
      </c>
      <c s="7" r="F8"/>
      <c s="31" r="G8"/>
      <c s="31" r="H8"/>
    </row>
    <row r="9">
      <c t="s" s="25" r="A9">
        <v>576</v>
      </c>
      <c t="s" s="25" r="B9">
        <v>577</v>
      </c>
      <c t="str" s="25" r="C9">
        <f>HYPERLINK("mailto:davidrichard15@hotmail.com","davidrichard15@hotmail.com")</f>
        <v>davidrichard15@hotmail.com</v>
      </c>
      <c t="s" s="25" r="D9">
        <v>573</v>
      </c>
      <c s="25" r="E9">
        <v>16</v>
      </c>
      <c s="7" r="F9"/>
      <c s="31" r="G9"/>
      <c s="31" r="H9"/>
    </row>
    <row r="10">
      <c t="s" s="25" r="A10">
        <v>578</v>
      </c>
      <c t="s" s="25" r="B10">
        <v>579</v>
      </c>
      <c t="str" s="11" r="C10">
        <f>HYPERLINK("mailto:fisicaufs.miguel@gmail.com","fisicaufs.miguel@gmail.com")</f>
        <v>fisicaufs.miguel@gmail.com</v>
      </c>
      <c t="s" s="25" r="D10">
        <v>573</v>
      </c>
      <c s="25" r="E10">
        <v>50</v>
      </c>
      <c s="7" r="F10"/>
      <c s="31" r="G10"/>
      <c s="31" r="H10"/>
    </row>
    <row r="11">
      <c t="s" s="25" r="A11">
        <v>580</v>
      </c>
      <c t="s" s="25" r="B11">
        <v>581</v>
      </c>
      <c t="str" s="11" r="C11">
        <f>HYPERLINK("mailto:vilmaracosta@hotmail.com","vilmaracosta@hotmail.com")</f>
        <v>vilmaracosta@hotmail.com</v>
      </c>
      <c t="s" s="25" r="D11">
        <v>573</v>
      </c>
      <c s="25" r="E11">
        <v>69</v>
      </c>
      <c s="7" r="F11"/>
      <c s="31" r="G11"/>
      <c s="31" r="H11"/>
    </row>
    <row r="12">
      <c t="s" s="25" r="A12">
        <v>582</v>
      </c>
      <c t="s" s="25" r="B12">
        <v>583</v>
      </c>
      <c t="str" s="11" r="C12">
        <f>HYPERLINK("mailto:kacia_martins@hotmail.com","kacia_martins@hotmail.com")</f>
        <v>kacia_martins@hotmail.com</v>
      </c>
      <c t="s" s="25" r="D12">
        <v>573</v>
      </c>
      <c s="25" r="E12">
        <v>70</v>
      </c>
      <c s="7" r="F12"/>
      <c s="31" r="G12"/>
      <c s="31" r="H12"/>
    </row>
    <row r="13">
      <c t="s" s="25" r="A13">
        <v>584</v>
      </c>
      <c t="s" s="25" r="B13">
        <v>585</v>
      </c>
      <c t="str" s="11" r="C13">
        <f>HYPERLINK("mailto:cyntia2010ef@gmail.com","cyntia2010ef@gmail.com")</f>
        <v>cyntia2010ef@gmail.com</v>
      </c>
      <c t="s" s="25" r="D13">
        <v>573</v>
      </c>
      <c s="25" r="E13">
        <v>84</v>
      </c>
      <c s="7" r="F13"/>
      <c s="31" r="G13"/>
      <c s="31" r="H13"/>
    </row>
    <row r="14">
      <c t="s" s="25" r="A14">
        <v>586</v>
      </c>
      <c s="25" r="B14"/>
      <c t="str" s="11" r="C14">
        <f>HYPERLINK("mailto:tairane2008@hotmail.com","tairane2008@hotmail.com")</f>
        <v>tairane2008@hotmail.com</v>
      </c>
      <c t="s" s="25" r="D14">
        <v>573</v>
      </c>
      <c s="25" r="E14">
        <v>85</v>
      </c>
      <c s="7" r="F14"/>
      <c s="31" r="G14"/>
      <c s="31" r="H14"/>
    </row>
    <row r="15">
      <c t="s" s="25" r="A15">
        <v>587</v>
      </c>
      <c t="s" s="25" r="B15">
        <v>588</v>
      </c>
      <c t="str" s="11" r="C15">
        <f>HYPERLINK("mailto:iag.gomes@hotmail.com","iag.gomes@hotmail.com")</f>
        <v>iag.gomes@hotmail.com</v>
      </c>
      <c t="s" s="25" r="D15">
        <v>573</v>
      </c>
      <c s="25" r="E15">
        <v>100</v>
      </c>
      <c s="7" r="F15"/>
      <c s="31" r="G15"/>
      <c s="31" r="H15"/>
    </row>
    <row r="16">
      <c t="s" s="25" r="A16">
        <v>589</v>
      </c>
      <c t="s" s="25" r="B16">
        <v>590</v>
      </c>
      <c t="str" s="11" r="C16">
        <f>HYPERLINK("mailto:elindias@yahoo.com.br","elindias@yahoo.com.br")</f>
        <v>elindias@yahoo.com.br</v>
      </c>
      <c t="s" s="25" r="D16">
        <v>573</v>
      </c>
      <c s="25" r="E16">
        <v>122</v>
      </c>
      <c s="7" r="F16"/>
      <c s="31" r="G16"/>
      <c s="31" r="H16"/>
    </row>
    <row r="17">
      <c t="s" s="25" r="A17">
        <v>591</v>
      </c>
      <c t="s" s="25" r="B17">
        <v>592</v>
      </c>
      <c t="str" s="11" r="C17">
        <f>HYPERLINK("mailto:arturdaltro@gmail.com","arturdaltro@gmail.com")</f>
        <v>arturdaltro@gmail.com</v>
      </c>
      <c t="s" s="25" r="D17">
        <v>573</v>
      </c>
      <c s="25" r="E17">
        <v>153</v>
      </c>
      <c s="7" r="F17"/>
      <c s="31" r="G17"/>
      <c s="31" r="H17"/>
    </row>
    <row r="18">
      <c t="s" s="25" r="A18">
        <v>593</v>
      </c>
      <c t="s" s="25" r="B18">
        <v>594</v>
      </c>
      <c t="str" s="11" r="C18">
        <f>HYPERLINK("mailto:felix_brt@hotmail.com","felix_brt@hotmail.com")</f>
        <v>felix_brt@hotmail.com</v>
      </c>
      <c t="s" s="25" r="D18">
        <v>573</v>
      </c>
      <c s="25" r="E18">
        <v>154</v>
      </c>
      <c s="7" r="F18"/>
      <c s="31" r="G18"/>
      <c s="31" r="H18"/>
    </row>
    <row r="19">
      <c t="s" s="25" r="A19">
        <v>595</v>
      </c>
      <c t="s" s="25" r="B19">
        <v>596</v>
      </c>
      <c t="str" s="11" r="C19">
        <f>HYPERLINK("mailto:cas211997@hotmail.com","cas211997@hotmail.com")</f>
        <v>cas211997@hotmail.com</v>
      </c>
      <c t="s" s="25" r="D19">
        <v>573</v>
      </c>
      <c s="25" r="E19">
        <v>157</v>
      </c>
      <c s="7" r="F19"/>
      <c s="31" r="G19"/>
      <c s="31" r="H19"/>
    </row>
    <row r="20">
      <c t="s" s="25" r="A20">
        <v>597</v>
      </c>
      <c t="s" s="25" r="B20">
        <v>598</v>
      </c>
      <c t="str" s="11" r="C20">
        <f>HYPERLINK("mailto:ariani_fontes@hotmail.com","ariani_fontes@hotmail.com")</f>
        <v>ariani_fontes@hotmail.com</v>
      </c>
      <c t="s" s="25" r="D20">
        <v>573</v>
      </c>
      <c s="25" r="E20">
        <v>177</v>
      </c>
      <c s="7" r="F20"/>
      <c s="31" r="G20"/>
      <c s="31" r="H20"/>
    </row>
    <row r="21">
      <c t="s" s="25" r="A21">
        <v>599</v>
      </c>
      <c t="s" s="25" r="B21">
        <v>600</v>
      </c>
      <c t="s" s="11" r="C21">
        <v>601</v>
      </c>
      <c t="s" s="3" r="D21">
        <v>573</v>
      </c>
      <c s="25" r="E21">
        <v>175</v>
      </c>
      <c s="7" r="F21"/>
      <c s="31" r="G21"/>
      <c s="31" r="H21"/>
    </row>
    <row r="22">
      <c t="s" s="25" r="A22">
        <v>602</v>
      </c>
      <c t="s" s="25" r="B22">
        <v>603</v>
      </c>
      <c t="s" s="11" r="C22">
        <v>604</v>
      </c>
      <c t="s" s="25" r="D22">
        <v>573</v>
      </c>
      <c s="25" r="E22">
        <v>173</v>
      </c>
      <c s="7" r="F22"/>
      <c s="31" r="G22"/>
      <c s="31" r="H22"/>
    </row>
    <row r="23">
      <c t="s" s="25" r="A23">
        <v>605</v>
      </c>
      <c t="s" s="25" r="B23">
        <v>606</v>
      </c>
      <c t="s" s="11" r="C23">
        <v>607</v>
      </c>
      <c t="s" s="25" r="D23">
        <v>573</v>
      </c>
      <c s="25" r="E23">
        <v>190</v>
      </c>
      <c s="7" r="F23"/>
      <c s="31" r="G23"/>
      <c s="31" r="H23"/>
    </row>
    <row r="24">
      <c t="s" s="25" r="A24">
        <v>608</v>
      </c>
      <c t="s" s="25" r="B24">
        <v>609</v>
      </c>
      <c t="s" s="11" r="C24">
        <v>610</v>
      </c>
      <c t="s" s="25" r="D24">
        <v>573</v>
      </c>
      <c s="25" r="E24">
        <v>171</v>
      </c>
      <c s="7" r="F24"/>
      <c s="31" r="G24"/>
      <c s="31" r="H24"/>
    </row>
    <row r="25">
      <c t="s" s="25" r="A25">
        <v>611</v>
      </c>
      <c t="s" s="25" r="B25">
        <v>612</v>
      </c>
      <c t="str" s="11" r="C25">
        <f>HYPERLINK("mailto:tem.valenca@ig.com.br","tem.valenca@ig.com.br")</f>
        <v>tem.valenca@ig.com.br</v>
      </c>
      <c t="s" s="3" r="D25">
        <v>573</v>
      </c>
      <c s="25" r="E25">
        <v>106</v>
      </c>
      <c s="7" r="F25"/>
      <c s="31" r="G25"/>
      <c s="31" r="H25"/>
    </row>
    <row r="26">
      <c t="s" s="14" r="A26">
        <v>613</v>
      </c>
      <c t="s" s="14" r="B26">
        <v>614</v>
      </c>
      <c t="s" s="2" r="C26">
        <v>615</v>
      </c>
      <c t="s" s="14" r="D26">
        <v>573</v>
      </c>
      <c s="14" r="E26">
        <v>184</v>
      </c>
      <c s="7" r="F26"/>
      <c s="31" r="G26"/>
      <c s="31" r="H26"/>
    </row>
    <row r="27">
      <c t="s" s="10" r="A27">
        <v>589</v>
      </c>
      <c t="s" s="10" r="B27">
        <v>590</v>
      </c>
      <c t="s" s="29" r="C27">
        <v>616</v>
      </c>
      <c t="s" s="10" r="D27">
        <v>573</v>
      </c>
      <c s="10" r="E27">
        <v>122</v>
      </c>
      <c s="7" r="F27"/>
      <c s="31" r="G27"/>
      <c s="31" r="H27"/>
    </row>
    <row r="28">
      <c t="s" s="10" r="A28">
        <v>617</v>
      </c>
      <c t="s" s="10" r="B28">
        <v>618</v>
      </c>
      <c t="s" s="29" r="C28">
        <v>619</v>
      </c>
      <c t="s" s="10" r="D28">
        <v>573</v>
      </c>
      <c s="10" r="E28">
        <v>238</v>
      </c>
      <c s="7" r="F28"/>
      <c s="31" r="G28"/>
      <c s="31" r="H28"/>
    </row>
    <row r="29">
      <c t="s" s="10" r="A29">
        <v>620</v>
      </c>
      <c t="s" s="10" r="B29">
        <v>621</v>
      </c>
      <c t="s" s="29" r="C29">
        <v>622</v>
      </c>
      <c t="s" s="10" r="D29">
        <v>573</v>
      </c>
      <c s="23" r="E29">
        <v>221</v>
      </c>
      <c s="7" r="F29"/>
      <c s="31" r="G29"/>
      <c s="31" r="H29"/>
    </row>
    <row r="30">
      <c t="s" s="10" r="A30">
        <v>623</v>
      </c>
      <c t="s" s="10" r="B30">
        <v>621</v>
      </c>
      <c t="s" s="29" r="C30">
        <v>624</v>
      </c>
      <c t="s" s="10" r="D30">
        <v>573</v>
      </c>
      <c s="10" r="E30">
        <v>236</v>
      </c>
      <c s="7" r="F30"/>
      <c s="31" r="G30"/>
      <c s="31" r="H30"/>
    </row>
    <row r="31">
      <c t="s" s="10" r="A31">
        <v>625</v>
      </c>
      <c t="s" s="10" r="B31">
        <v>626</v>
      </c>
      <c t="s" s="29" r="C31">
        <v>627</v>
      </c>
      <c t="s" s="10" r="D31">
        <v>573</v>
      </c>
      <c s="10" r="E31">
        <v>246</v>
      </c>
      <c s="7" r="F31"/>
      <c s="31" r="G31"/>
      <c s="31" r="H31"/>
    </row>
    <row r="32">
      <c s="10" r="A32"/>
      <c t="s" s="10" r="B32">
        <v>628</v>
      </c>
      <c t="s" s="29" r="C32">
        <v>629</v>
      </c>
      <c t="s" s="10" r="D32">
        <v>573</v>
      </c>
      <c s="10" r="E32">
        <v>234</v>
      </c>
      <c s="7" r="F32"/>
      <c s="31" r="G32"/>
      <c s="31" r="H32"/>
    </row>
    <row r="33">
      <c t="s" s="10" r="A33">
        <v>630</v>
      </c>
      <c t="s" s="10" r="B33">
        <v>631</v>
      </c>
      <c t="s" s="29" r="C33">
        <v>632</v>
      </c>
      <c t="s" s="10" r="D33">
        <v>573</v>
      </c>
      <c s="10" r="E33">
        <v>232</v>
      </c>
      <c s="7" r="F33"/>
      <c s="31" r="G33"/>
      <c s="31" r="H33"/>
    </row>
    <row r="34">
      <c s="10" r="A34"/>
      <c s="10" r="B34"/>
      <c s="29" r="C34"/>
      <c s="10" r="D34"/>
      <c s="10" r="E34"/>
      <c s="7" r="F34"/>
      <c s="31" r="G34"/>
      <c s="31" r="H34"/>
    </row>
    <row r="35">
      <c s="10" r="A35"/>
      <c s="10" r="B35"/>
      <c s="29" r="C35"/>
      <c s="10" r="D35"/>
      <c s="10" r="E35"/>
      <c s="7" r="F35"/>
      <c s="31" r="G35"/>
      <c s="31" r="H35"/>
    </row>
    <row r="36">
      <c s="10" r="A36"/>
      <c s="10" r="B36"/>
      <c s="29" r="C36"/>
      <c s="10" r="D36"/>
      <c s="10" r="E36"/>
      <c s="7" r="F36"/>
      <c s="31" r="G36"/>
      <c s="31" r="H36"/>
    </row>
    <row r="37">
      <c s="10" r="A37"/>
      <c s="10" r="B37"/>
      <c s="29" r="C37"/>
      <c s="10" r="D37"/>
      <c s="10" r="E37"/>
      <c s="7" r="F37"/>
      <c s="31" r="G37"/>
      <c s="31" r="H37"/>
    </row>
    <row r="38">
      <c s="10" r="A38"/>
      <c s="10" r="B38"/>
      <c s="29" r="C38"/>
      <c s="10" r="D38"/>
      <c s="10" r="E38"/>
      <c s="7" r="F38"/>
      <c s="31" r="G38"/>
      <c s="31" r="H38"/>
    </row>
    <row r="39">
      <c s="10" r="A39"/>
      <c s="10" r="B39"/>
      <c s="29" r="C39"/>
      <c s="10" r="D39"/>
      <c s="10" r="E39"/>
      <c s="7" r="F39"/>
      <c s="31" r="G39"/>
      <c s="31" r="H39"/>
    </row>
    <row r="40">
      <c s="10" r="A40"/>
      <c s="10" r="B40"/>
      <c s="29" r="C40"/>
      <c s="10" r="D40"/>
      <c s="10" r="E40"/>
      <c s="7" r="F40"/>
      <c s="31" r="G40"/>
      <c s="31" r="H40"/>
    </row>
  </sheetData>
  <mergeCells count="1">
    <mergeCell ref="A1:H1"/>
  </mergeCell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cols>
    <col min="1" customWidth="1" max="1" width="41.0"/>
    <col min="2" customWidth="1" max="2" width="26.57"/>
    <col min="3" customWidth="1" max="3" width="43.43"/>
    <col min="4" customWidth="1" max="4" width="12.71"/>
  </cols>
  <sheetData>
    <row customHeight="1" r="1" ht="18.75">
      <c t="s" s="15" r="A1">
        <v>633</v>
      </c>
      <c s="15" r="B1"/>
      <c s="15" r="C1"/>
      <c s="15" r="D1"/>
      <c s="15" r="E1"/>
      <c s="15" r="F1"/>
      <c s="15" r="G1"/>
      <c s="15" r="H1"/>
    </row>
    <row r="2">
      <c s="31" r="A2"/>
      <c s="31" r="B2"/>
      <c s="31" r="C2"/>
      <c s="31" r="D2"/>
      <c s="31" r="E2"/>
      <c s="31" r="F2"/>
      <c s="31" r="G2"/>
      <c s="31" r="H2"/>
    </row>
    <row r="3">
      <c s="31" r="A3"/>
      <c s="31" r="B3"/>
      <c s="31" r="C3"/>
      <c s="31" r="D3"/>
      <c s="31" r="E3"/>
      <c s="31" r="F3"/>
      <c s="31" r="G3"/>
      <c s="31" r="H3"/>
    </row>
    <row r="4">
      <c s="31" r="A4"/>
      <c s="31" r="B4"/>
      <c s="31" r="C4"/>
      <c s="31" r="D4"/>
      <c s="31" r="E4"/>
      <c s="31" r="F4"/>
      <c s="31" r="G4"/>
      <c s="31" r="H4"/>
    </row>
    <row r="5">
      <c s="5" r="A5"/>
      <c s="5" r="B5"/>
      <c s="5" r="C5"/>
      <c s="5" r="D5"/>
      <c s="31" r="E5"/>
      <c s="31" r="F5"/>
      <c s="31" r="G5"/>
      <c s="31" r="H5"/>
    </row>
    <row r="6">
      <c t="s" s="17" r="A6">
        <v>2</v>
      </c>
      <c t="s" s="17" r="B6">
        <v>3</v>
      </c>
      <c t="s" s="17" r="C6">
        <v>4</v>
      </c>
      <c t="s" s="17" r="D6">
        <v>5</v>
      </c>
      <c s="7" r="E6"/>
      <c s="31" r="F6"/>
      <c s="31" r="G6"/>
      <c s="31" r="H6"/>
    </row>
    <row r="7">
      <c t="s" s="25" r="A7">
        <v>22</v>
      </c>
      <c t="s" s="25" r="B7">
        <v>23</v>
      </c>
      <c t="str" s="11" r="C7">
        <f>HYPERLINK("mailto:susunikita@hotmail.com","susunikita@hotmail.com")</f>
        <v>susunikita@hotmail.com</v>
      </c>
      <c s="25" r="D7">
        <v>1</v>
      </c>
      <c s="7" r="E7"/>
      <c s="31" r="F7"/>
      <c s="31" r="G7"/>
      <c s="31" r="H7"/>
    </row>
    <row r="8">
      <c t="s" s="25" r="A8">
        <v>634</v>
      </c>
      <c t="s" s="25" r="B8">
        <v>26</v>
      </c>
      <c t="str" s="11" r="C8">
        <f>HYPERLINK("mailto:sousacivil@gmail.com","sousacivil@gmail.com")</f>
        <v>sousacivil@gmail.com</v>
      </c>
      <c s="25" r="D8">
        <v>2</v>
      </c>
      <c s="7" r="E8"/>
      <c s="31" r="F8"/>
      <c s="31" r="G8"/>
      <c s="31" r="H8"/>
    </row>
    <row r="9">
      <c t="s" s="25" r="A9">
        <v>28</v>
      </c>
      <c t="s" s="25" r="B9">
        <v>29</v>
      </c>
      <c t="str" s="11" r="C9">
        <f>HYPERLINK("mailto:sergio_lg15@msn.com","sergio_lg15@msn.com")</f>
        <v>sergio_lg15@msn.com</v>
      </c>
      <c s="25" r="D9">
        <v>3</v>
      </c>
      <c s="7" r="E9"/>
      <c s="31" r="F9"/>
      <c s="31" r="G9"/>
      <c s="31" r="H9"/>
    </row>
    <row r="10">
      <c t="s" s="25" r="A10">
        <v>571</v>
      </c>
      <c t="s" s="25" r="B10">
        <v>572</v>
      </c>
      <c t="str" s="25" r="C10">
        <f>HYPERLINK("mailto:elvisdgs@gmail.com","elvisdgs@gmail.com")</f>
        <v>elvisdgs@gmail.com</v>
      </c>
      <c s="25" r="D10">
        <v>4</v>
      </c>
      <c s="7" r="E10"/>
      <c s="31" r="F10"/>
      <c s="31" r="G10"/>
      <c s="31" r="H10"/>
    </row>
    <row r="11">
      <c t="s" s="25" r="A11">
        <v>30</v>
      </c>
      <c t="s" s="25" r="B11">
        <v>31</v>
      </c>
      <c t="str" s="11" r="C11">
        <f>HYPERLINK("mailto:jc.silvagomes@yahoo.com.br","jc.silvagomes@yahoo.com.br")</f>
        <v>jc.silvagomes@yahoo.com.br</v>
      </c>
      <c s="25" r="D11">
        <v>5</v>
      </c>
      <c s="7" r="E11"/>
      <c s="31" r="F11"/>
      <c s="31" r="G11"/>
      <c s="31" r="H11"/>
    </row>
    <row r="12">
      <c t="s" s="25" r="A12">
        <v>33</v>
      </c>
      <c t="s" s="25" r="B12">
        <v>34</v>
      </c>
      <c t="str" s="11" r="C12">
        <f>HYPERLINK("mailto:lucas-tecnologoambiental@hotmail.com","lucas-tecnologoambiental@hotmail.com")</f>
        <v>lucas-tecnologoambiental@hotmail.com</v>
      </c>
      <c s="25" r="D12">
        <v>6</v>
      </c>
      <c s="7" r="E12"/>
      <c s="31" r="F12"/>
      <c s="31" r="G12"/>
      <c s="31" r="H12"/>
    </row>
    <row r="13">
      <c t="s" s="25" r="A13">
        <v>35</v>
      </c>
      <c t="s" s="25" r="B13">
        <v>36</v>
      </c>
      <c t="str" s="11" r="C13">
        <f>HYPERLINK("mailto:jose.gabrielandrade@hotmail.com","jose.gabrielandrade@hotmail.com")</f>
        <v>jose.gabrielandrade@hotmail.com</v>
      </c>
      <c s="25" r="D13">
        <v>7</v>
      </c>
      <c s="7" r="E13"/>
      <c s="31" r="F13"/>
      <c s="31" r="G13"/>
      <c s="31" r="H13"/>
    </row>
    <row r="14">
      <c t="s" s="25" r="A14">
        <v>37</v>
      </c>
      <c t="s" s="25" r="B14">
        <v>38</v>
      </c>
      <c t="str" s="11" r="C14">
        <f>HYPERLINK("mailto:rosangela3x4@hotmail.com","rosangela3x4@hotmail.com")</f>
        <v>rosangela3x4@hotmail.com</v>
      </c>
      <c s="25" r="D14">
        <v>8</v>
      </c>
      <c s="7" r="E14"/>
      <c s="31" r="F14"/>
      <c s="31" r="G14"/>
      <c s="31" r="H14"/>
    </row>
    <row r="15">
      <c t="s" s="25" r="A15">
        <v>39</v>
      </c>
      <c t="s" s="25" r="B15">
        <v>40</v>
      </c>
      <c t="str" s="11" r="C15">
        <f>HYPERLINK("mailto:rabelogabrielgama@hotmail.com","rabelogabrielgama@hotmail.com")</f>
        <v>rabelogabrielgama@hotmail.com</v>
      </c>
      <c s="25" r="D15">
        <v>9</v>
      </c>
      <c s="7" r="E15"/>
      <c s="31" r="F15"/>
      <c s="31" r="G15"/>
      <c s="31" r="H15"/>
    </row>
    <row r="16">
      <c t="s" s="25" r="A16">
        <v>41</v>
      </c>
      <c t="s" s="25" r="B16">
        <v>42</v>
      </c>
      <c t="str" s="11" r="C16">
        <f>HYPERLINK("mailto:jonathas.fransisco@hotmail.com","jonathas.fransisco@hotmail.com")</f>
        <v>jonathas.fransisco@hotmail.com</v>
      </c>
      <c s="25" r="D16">
        <v>10</v>
      </c>
      <c s="7" r="E16"/>
      <c s="31" r="F16"/>
      <c s="31" r="G16"/>
      <c s="31" r="H16"/>
    </row>
    <row r="17">
      <c t="s" s="25" r="A17">
        <v>635</v>
      </c>
      <c t="s" s="25" r="B17">
        <v>44</v>
      </c>
      <c t="str" s="11" r="C17">
        <f>HYPERLINK("mailto:elizabeth.sym@hotmaiil.com","elizabeth.sym@hotmaiil.com")</f>
        <v>elizabeth.sym@hotmaiil.com</v>
      </c>
      <c s="25" r="D17">
        <v>11</v>
      </c>
      <c s="7" r="E17"/>
      <c s="31" r="F17"/>
      <c s="31" r="G17"/>
      <c s="31" r="H17"/>
    </row>
    <row r="18">
      <c t="s" s="25" r="A18">
        <v>45</v>
      </c>
      <c t="s" s="25" r="B18">
        <v>46</v>
      </c>
      <c t="str" s="11" r="C18">
        <f>HYPERLINK("mailto:brendinha_nena@hotmail.com","brendinha_nena@hotmail.com")</f>
        <v>brendinha_nena@hotmail.com</v>
      </c>
      <c s="25" r="D18">
        <v>12</v>
      </c>
      <c s="7" r="E18"/>
      <c s="31" r="F18"/>
      <c s="31" r="G18"/>
      <c s="31" r="H18"/>
    </row>
    <row r="19">
      <c t="s" s="25" r="A19">
        <v>47</v>
      </c>
      <c t="s" s="25" r="B19">
        <v>48</v>
      </c>
      <c t="str" s="11" r="C19">
        <f>HYPERLINK("mailto:mickley.oliveira@gmail.com","mickley.oliveira@gmail.com")</f>
        <v>mickley.oliveira@gmail.com</v>
      </c>
      <c s="25" r="D19">
        <v>13</v>
      </c>
      <c s="7" r="E19"/>
      <c s="31" r="F19"/>
      <c s="31" r="G19"/>
      <c s="31" r="H19"/>
    </row>
    <row r="20">
      <c t="s" s="25" r="A20">
        <v>49</v>
      </c>
      <c t="s" s="25" r="B20">
        <v>50</v>
      </c>
      <c t="str" s="11" r="C20">
        <f>HYPERLINK("mailto:cgomes.aju@hotmail.com","cgomes.aju@hotmail.com")</f>
        <v>cgomes.aju@hotmail.com</v>
      </c>
      <c s="25" r="D20">
        <v>14</v>
      </c>
      <c s="7" r="E20"/>
      <c s="31" r="F20"/>
      <c s="31" r="G20"/>
      <c s="31" r="H20"/>
    </row>
    <row r="21">
      <c t="s" s="25" r="A21">
        <v>574</v>
      </c>
      <c t="s" s="25" r="B21">
        <v>575</v>
      </c>
      <c t="str" s="25" r="C21">
        <f>HYPERLINK("mailto:nandiantonio@hotmail.com","nandiantonio@hotmail.com")</f>
        <v>nandiantonio@hotmail.com</v>
      </c>
      <c s="25" r="D21">
        <v>15</v>
      </c>
      <c s="7" r="E21"/>
      <c s="31" r="F21"/>
      <c s="31" r="G21"/>
      <c s="31" r="H21"/>
    </row>
    <row r="22">
      <c t="s" s="25" r="A22">
        <v>576</v>
      </c>
      <c t="s" s="25" r="B22">
        <v>577</v>
      </c>
      <c t="str" s="25" r="C22">
        <f>HYPERLINK("mailto:davidrichard15@hotmail.com","davidrichard15@hotmail.com")</f>
        <v>davidrichard15@hotmail.com</v>
      </c>
      <c s="25" r="D22">
        <v>16</v>
      </c>
      <c s="7" r="E22"/>
      <c s="31" r="F22"/>
      <c s="31" r="G22"/>
      <c s="31" r="H22"/>
    </row>
    <row r="23">
      <c t="s" s="25" r="A23">
        <v>51</v>
      </c>
      <c t="s" s="25" r="B23">
        <v>52</v>
      </c>
      <c t="str" s="11" r="C23">
        <f>HYPERLINK("mailto:adervanio_2010@hotmail.com","adervanio_2010@hotmail.com")</f>
        <v>adervanio_2010@hotmail.com</v>
      </c>
      <c s="25" r="D23">
        <v>17</v>
      </c>
      <c s="7" r="E23"/>
      <c s="31" r="F23"/>
      <c s="31" r="G23"/>
      <c s="31" r="H23"/>
    </row>
    <row r="24">
      <c t="s" s="25" r="A24">
        <v>53</v>
      </c>
      <c t="s" s="25" r="B24">
        <v>54</v>
      </c>
      <c t="str" s="11" r="C24">
        <f>HYPERLINK("mailto:ivan-aracaju@hotmail.com","ivan-aracaju@hotmail.com")</f>
        <v>ivan-aracaju@hotmail.com</v>
      </c>
      <c s="25" r="D24">
        <v>18</v>
      </c>
      <c s="7" r="E24"/>
      <c s="31" r="F24"/>
      <c s="31" r="G24"/>
      <c s="31" r="H24"/>
    </row>
    <row r="25">
      <c t="s" s="25" r="A25">
        <v>56</v>
      </c>
      <c t="s" s="25" r="B25">
        <v>57</v>
      </c>
      <c t="str" s="11" r="C25">
        <f>HYPERLINK("mailto:adelton.ton_ds@yahoo.com.br","adelton.ton_ds@yahoo.com.br")</f>
        <v>adelton.ton_ds@yahoo.com.br</v>
      </c>
      <c s="25" r="D25">
        <v>19</v>
      </c>
      <c s="7" r="E25"/>
      <c s="31" r="F25"/>
      <c s="31" r="G25"/>
      <c s="31" r="H25"/>
    </row>
    <row r="26">
      <c t="s" s="25" r="A26">
        <v>58</v>
      </c>
      <c t="s" s="25" r="B26">
        <v>59</v>
      </c>
      <c t="str" s="11" r="C26">
        <f>HYPERLINK("mailto:rusiell@hotmail.com","rusiell@hotmail.com")</f>
        <v>rusiell@hotmail.com</v>
      </c>
      <c s="25" r="D26">
        <v>20</v>
      </c>
      <c s="7" r="E26"/>
      <c s="31" r="F26"/>
      <c s="31" r="G26"/>
      <c s="31" r="H26"/>
    </row>
    <row r="27">
      <c t="s" s="25" r="A27">
        <v>61</v>
      </c>
      <c t="s" s="25" r="B27">
        <v>62</v>
      </c>
      <c t="str" s="11" r="C27">
        <f>HYPERLINK("mailto:jesseacademico@hotmail.com","jesseacademico@hotmail.com")</f>
        <v>jesseacademico@hotmail.com</v>
      </c>
      <c s="25" r="D27">
        <v>21</v>
      </c>
      <c s="7" r="E27"/>
      <c s="31" r="F27"/>
      <c s="31" r="G27"/>
      <c s="31" r="H27"/>
    </row>
    <row r="28">
      <c t="s" s="25" r="A28">
        <v>636</v>
      </c>
      <c t="s" s="25" r="B28">
        <v>65</v>
      </c>
      <c t="str" s="11" r="C28">
        <f>HYPERLINK("mailto:felipinhoisboy@hotmail.com","felipinhoisboy@hotmail.com")</f>
        <v>felipinhoisboy@hotmail.com</v>
      </c>
      <c s="25" r="D28">
        <v>22</v>
      </c>
      <c s="7" r="E28"/>
      <c s="31" r="F28"/>
      <c s="31" r="G28"/>
      <c s="31" r="H28"/>
    </row>
    <row r="29">
      <c t="s" s="25" r="A29">
        <v>66</v>
      </c>
      <c t="s" s="25" r="B29">
        <v>67</v>
      </c>
      <c t="str" s="11" r="C29">
        <f>HYPERLINK("mailto:rafaela_bbg_ex@hotmail.com","rafaela_bbg_ex@hotmail.com")</f>
        <v>rafaela_bbg_ex@hotmail.com</v>
      </c>
      <c s="25" r="D29">
        <v>23</v>
      </c>
      <c s="7" r="E29"/>
      <c s="31" r="F29"/>
      <c s="31" r="G29"/>
      <c s="31" r="H29"/>
    </row>
    <row r="30">
      <c t="s" s="25" r="A30">
        <v>68</v>
      </c>
      <c t="s" s="25" r="B30">
        <v>69</v>
      </c>
      <c t="str" s="11" r="C30">
        <f>HYPERLINK("mailto:adnalindinha@yahoo.com.br","adnalindinha@yahoo.com.br")</f>
        <v>adnalindinha@yahoo.com.br</v>
      </c>
      <c s="25" r="D30">
        <v>24</v>
      </c>
      <c s="7" r="E30"/>
      <c s="31" r="F30"/>
      <c s="31" r="G30"/>
      <c s="31" r="H30"/>
    </row>
    <row r="31">
      <c t="s" s="25" r="A31">
        <v>70</v>
      </c>
      <c t="s" s="25" r="B31">
        <v>71</v>
      </c>
      <c t="str" s="11" r="C31">
        <f>HYPERLINK("mailto:l.fernando.13@hotmail.com","l.fernando.13@hotmail.com")</f>
        <v>l.fernando.13@hotmail.com</v>
      </c>
      <c s="25" r="D31">
        <v>25</v>
      </c>
      <c s="7" r="E31"/>
      <c s="31" r="F31"/>
      <c s="31" r="G31"/>
      <c s="31" r="H31"/>
    </row>
    <row r="32">
      <c t="s" s="25" r="A32">
        <v>72</v>
      </c>
      <c t="s" s="25" r="B32">
        <v>73</v>
      </c>
      <c t="str" s="11" r="C32">
        <f>HYPERLINK("mailto:lana.jhuli@hotmail.com","lana.jhuli@hotmail.com")</f>
        <v>lana.jhuli@hotmail.com</v>
      </c>
      <c s="25" r="D32">
        <v>26</v>
      </c>
      <c s="7" r="E32"/>
      <c s="31" r="F32"/>
      <c s="31" r="G32"/>
      <c s="31" r="H32"/>
    </row>
    <row r="33">
      <c t="s" s="25" r="A33">
        <v>74</v>
      </c>
      <c t="s" s="25" r="B33">
        <v>75</v>
      </c>
      <c t="str" s="25" r="C33">
        <f>HYPERLINK("mailto:suellemrachel@hotmail.com","suellemrachel@hotmail.com")</f>
        <v>suellemrachel@hotmail.com</v>
      </c>
      <c s="25" r="D33">
        <v>27</v>
      </c>
      <c s="7" r="E33"/>
      <c s="31" r="F33"/>
      <c s="31" r="G33"/>
      <c s="31" r="H33"/>
    </row>
    <row r="34">
      <c t="s" s="25" r="A34">
        <v>76</v>
      </c>
      <c t="s" s="25" r="B34">
        <v>77</v>
      </c>
      <c t="str" s="25" r="C34">
        <f>HYPERLINK("mailto:ikarohora@outlook.com","ikarohora@outlook.com")</f>
        <v>ikarohora@outlook.com</v>
      </c>
      <c s="25" r="D34">
        <v>28</v>
      </c>
      <c s="7" r="E34"/>
      <c s="31" r="F34"/>
      <c s="31" r="G34"/>
      <c s="31" r="H34"/>
    </row>
    <row r="35">
      <c t="s" s="25" r="A35">
        <v>7</v>
      </c>
      <c t="s" s="25" r="B35">
        <v>8</v>
      </c>
      <c t="s" s="25" r="C35">
        <v>9</v>
      </c>
      <c s="25" r="D35">
        <v>29</v>
      </c>
      <c s="7" r="E35"/>
      <c s="31" r="F35"/>
      <c s="31" r="G35"/>
      <c s="31" r="H35"/>
    </row>
    <row r="36">
      <c t="s" s="25" r="A36">
        <v>78</v>
      </c>
      <c t="s" s="25" r="B36">
        <v>79</v>
      </c>
      <c t="str" s="11" r="C36">
        <f>HYPERLINK("mailto:eduardomchaves@outlook.com","eduardomchaves@outlook.com")</f>
        <v>eduardomchaves@outlook.com</v>
      </c>
      <c s="25" r="D36">
        <v>30</v>
      </c>
      <c s="7" r="E36"/>
      <c s="31" r="F36"/>
      <c s="31" r="G36"/>
      <c s="31" r="H36"/>
    </row>
    <row r="37">
      <c t="s" s="25" r="A37">
        <v>80</v>
      </c>
      <c t="s" s="25" r="B37">
        <v>81</v>
      </c>
      <c t="str" s="11" r="C37">
        <f>HYPERLINK("mailto:fabio.lemos87@hotmail.com","fabio.lemos87@hotmail.com")</f>
        <v>fabio.lemos87@hotmail.com</v>
      </c>
      <c s="25" r="D37">
        <v>31</v>
      </c>
      <c s="7" r="E37"/>
      <c s="31" r="F37"/>
      <c s="31" r="G37"/>
      <c s="31" r="H37"/>
    </row>
    <row r="38">
      <c t="s" s="25" r="A38">
        <v>82</v>
      </c>
      <c t="s" s="25" r="B38">
        <v>83</v>
      </c>
      <c t="str" s="11" r="C38">
        <f>HYPERLINK("mailto:fernandosantoscosta@yahoo.com.br","fernandosantoscosta@yahoo.com.br")</f>
        <v>fernandosantoscosta@yahoo.com.br</v>
      </c>
      <c s="25" r="D38">
        <v>32</v>
      </c>
      <c s="7" r="E38"/>
      <c s="31" r="F38"/>
      <c s="31" r="G38"/>
      <c s="31" r="H38"/>
    </row>
    <row r="39">
      <c t="s" s="25" r="A39">
        <v>85</v>
      </c>
      <c t="s" s="25" r="B39">
        <v>86</v>
      </c>
      <c t="str" s="11" r="C39">
        <f>HYPERLINK("mailto:guilherme.boroni@hotmail.com","guilherme.boroni@hotmail.com")</f>
        <v>guilherme.boroni@hotmail.com</v>
      </c>
      <c s="25" r="D39">
        <v>33</v>
      </c>
      <c s="7" r="E39"/>
      <c s="31" r="F39"/>
      <c s="31" r="G39"/>
      <c s="31" r="H39"/>
    </row>
    <row r="40">
      <c t="s" s="25" r="A40">
        <v>88</v>
      </c>
      <c t="s" s="25" r="B40">
        <v>89</v>
      </c>
      <c s="11" r="C40"/>
      <c s="25" r="D40">
        <v>34</v>
      </c>
      <c s="7" r="E40"/>
      <c s="31" r="F40"/>
      <c s="31" r="G40"/>
      <c s="31" r="H40"/>
    </row>
    <row r="41">
      <c t="s" s="25" r="A41">
        <v>91</v>
      </c>
      <c t="s" s="25" r="B41">
        <v>92</v>
      </c>
      <c t="str" s="11" r="C41">
        <f>HYPERLINK("mailto:william_mulande@hotmail.com","william_mulande@hotmail.com")</f>
        <v>william_mulande@hotmail.com</v>
      </c>
      <c s="25" r="D41">
        <v>35</v>
      </c>
      <c s="7" r="E41"/>
      <c s="31" r="F41"/>
      <c s="31" r="G41"/>
      <c s="31" r="H41"/>
    </row>
    <row r="42">
      <c t="s" s="25" r="A42">
        <v>93</v>
      </c>
      <c t="s" s="25" r="B42">
        <v>94</v>
      </c>
      <c t="str" s="11" r="C42">
        <f>HYPERLINK("mailto:welintoncris@bol.com.br","welintoncris@bol.com.br")</f>
        <v>welintoncris@bol.com.br</v>
      </c>
      <c s="25" r="D42">
        <v>36</v>
      </c>
      <c s="7" r="E42"/>
      <c s="31" r="F42"/>
      <c s="31" r="G42"/>
      <c s="31" r="H42"/>
    </row>
    <row r="43">
      <c t="s" s="25" r="A43">
        <v>95</v>
      </c>
      <c t="s" s="25" r="B43">
        <v>96</v>
      </c>
      <c t="str" s="11" r="C43">
        <f>HYPERLINK("mailto:isanasto@gmail.com","isanasto@gmail.com")</f>
        <v>isanasto@gmail.com</v>
      </c>
      <c s="25" r="D43">
        <v>37</v>
      </c>
      <c s="7" r="E43"/>
      <c s="31" r="F43"/>
      <c s="31" r="G43"/>
      <c s="31" r="H43"/>
    </row>
    <row r="44">
      <c t="s" s="25" r="A44">
        <v>97</v>
      </c>
      <c t="s" s="25" r="B44">
        <v>98</v>
      </c>
      <c t="str" s="11" r="C44">
        <f>HYPERLINK("mailto:arthuramorim@hotmail.com","arthuramorim@hotmail.com")</f>
        <v>arthuramorim@hotmail.com</v>
      </c>
      <c s="25" r="D44">
        <v>38</v>
      </c>
      <c s="7" r="E44"/>
      <c s="31" r="F44"/>
      <c s="31" r="G44"/>
      <c s="31" r="H44"/>
    </row>
    <row r="45">
      <c t="s" s="25" r="A45">
        <v>100</v>
      </c>
      <c t="s" s="25" r="B45">
        <v>101</v>
      </c>
      <c t="str" s="11" r="C45">
        <f>HYPERLINK("mailto:igor-inn@hotmail.com","igor-inn@hotmail.com")</f>
        <v>igor-inn@hotmail.com</v>
      </c>
      <c s="25" r="D45">
        <v>39</v>
      </c>
      <c s="7" r="E45"/>
      <c s="31" r="F45"/>
      <c s="31" r="G45"/>
      <c s="31" r="H45"/>
    </row>
    <row r="46">
      <c t="s" s="25" r="A46">
        <v>103</v>
      </c>
      <c t="s" s="25" r="B46">
        <v>104</v>
      </c>
      <c t="str" s="11" r="C46">
        <f>HYPERLINK("mailto:isabellyoliveira@live.com","isabellyoliveira@live.com")</f>
        <v>isabellyoliveira@live.com</v>
      </c>
      <c s="25" r="D46">
        <v>40</v>
      </c>
      <c s="7" r="E46"/>
      <c s="31" r="F46"/>
      <c s="31" r="G46"/>
      <c s="31" r="H46"/>
    </row>
    <row r="47">
      <c t="s" s="25" r="A47">
        <v>105</v>
      </c>
      <c t="s" s="25" r="B47">
        <v>106</v>
      </c>
      <c t="str" s="11" r="C47">
        <f>HYPERLINK("mailto:fabio-b.canuto@hotmail.com","fabio-b.canuto@hotmail.com")</f>
        <v>fabio-b.canuto@hotmail.com</v>
      </c>
      <c s="25" r="D47">
        <v>41</v>
      </c>
      <c s="7" r="E47"/>
      <c s="31" r="F47"/>
      <c s="31" r="G47"/>
      <c s="31" r="H47"/>
    </row>
    <row r="48">
      <c t="s" s="25" r="A48">
        <v>108</v>
      </c>
      <c t="s" s="25" r="B48">
        <v>109</v>
      </c>
      <c t="str" s="11" r="C48">
        <f>HYPERLINK("mailto:fgiulianna@hotmil.com","fgiulianna@hotmil.com")</f>
        <v>fgiulianna@hotmil.com</v>
      </c>
      <c s="25" r="D48">
        <v>42</v>
      </c>
      <c s="7" r="E48"/>
      <c s="31" r="F48"/>
      <c s="31" r="G48"/>
      <c s="31" r="H48"/>
    </row>
    <row r="49">
      <c t="s" s="25" r="A49">
        <v>637</v>
      </c>
      <c t="s" s="25" r="B49">
        <v>111</v>
      </c>
      <c t="str" s="11" r="C49">
        <f>HYPERLINK("mailto:janasousa.ju@gmail.com","janasousa.ju@gmail.com")</f>
        <v>janasousa.ju@gmail.com</v>
      </c>
      <c s="25" r="D49">
        <v>43</v>
      </c>
      <c s="7" r="E49"/>
      <c s="31" r="F49"/>
      <c s="31" r="G49"/>
      <c s="31" r="H49"/>
    </row>
    <row r="50">
      <c t="s" s="25" r="A50">
        <v>112</v>
      </c>
      <c t="s" s="25" r="B50">
        <v>113</v>
      </c>
      <c t="str" s="11" r="C50">
        <f>HYPERLINK("mailto:giordanysantana@bol.com.br","giordanysantana@bol.com.br")</f>
        <v>giordanysantana@bol.com.br</v>
      </c>
      <c s="25" r="D50">
        <v>44</v>
      </c>
      <c s="7" r="E50"/>
      <c s="31" r="F50"/>
      <c s="31" r="G50"/>
      <c s="31" r="H50"/>
    </row>
    <row r="51">
      <c t="s" s="25" r="A51">
        <v>114</v>
      </c>
      <c t="s" s="25" r="B51">
        <v>115</v>
      </c>
      <c t="str" s="25" r="C51">
        <f>HYPERLINK("mailto:vdc.ge@hotmail.com","vdc.ge@hotmail.com")</f>
        <v>vdc.ge@hotmail.com</v>
      </c>
      <c s="25" r="D51">
        <v>45</v>
      </c>
      <c s="7" r="E51"/>
      <c s="31" r="F51"/>
      <c s="31" r="G51"/>
      <c s="31" r="H51"/>
    </row>
    <row r="52">
      <c t="s" s="25" r="A52">
        <v>116</v>
      </c>
      <c t="s" s="25" r="B52">
        <v>117</v>
      </c>
      <c t="str" s="11" r="C52">
        <f>HYPERLINK("mailto:ceceu227@gmail.com","ceceu227@gmail.com")</f>
        <v>ceceu227@gmail.com</v>
      </c>
      <c s="25" r="D52">
        <v>46</v>
      </c>
      <c s="7" r="E52"/>
      <c s="31" r="F52"/>
      <c s="31" r="G52"/>
      <c s="31" r="H52"/>
    </row>
    <row r="53">
      <c t="s" s="25" r="A53">
        <v>118</v>
      </c>
      <c t="s" s="25" r="B53">
        <v>119</v>
      </c>
      <c t="str" s="11" r="C53">
        <f>HYPERLINK("mailto:ericksilvagomes@hotmail.com","ericksilvagomes@hotmail.com")</f>
        <v>ericksilvagomes@hotmail.com</v>
      </c>
      <c s="25" r="D53">
        <v>47</v>
      </c>
      <c s="7" r="E53"/>
      <c s="31" r="F53"/>
      <c s="31" r="G53"/>
      <c s="31" r="H53"/>
    </row>
    <row r="54">
      <c t="s" s="25" r="A54">
        <v>121</v>
      </c>
      <c t="s" s="25" r="B54">
        <v>122</v>
      </c>
      <c t="str" s="11" r="C54">
        <f>HYPERLINK("mailto:ritabispo@live.com","ritabispo@live.com")</f>
        <v>ritabispo@live.com</v>
      </c>
      <c s="25" r="D54">
        <v>48</v>
      </c>
      <c s="7" r="E54"/>
      <c s="31" r="F54"/>
      <c s="31" r="G54"/>
      <c s="31" r="H54"/>
    </row>
    <row r="55">
      <c t="s" s="25" r="A55">
        <v>123</v>
      </c>
      <c t="s" s="25" r="B55">
        <v>124</v>
      </c>
      <c t="str" s="11" r="C55">
        <f>HYPERLINK("mailto:elihitchy1@hotmail.com","elihitchy1@hotmail.com")</f>
        <v>elihitchy1@hotmail.com</v>
      </c>
      <c s="25" r="D55">
        <v>49</v>
      </c>
      <c s="7" r="E55"/>
      <c s="31" r="F55"/>
      <c s="31" r="G55"/>
      <c s="31" r="H55"/>
    </row>
    <row r="56">
      <c t="s" s="25" r="A56">
        <v>578</v>
      </c>
      <c t="s" s="25" r="B56">
        <v>579</v>
      </c>
      <c t="str" s="11" r="C56">
        <f>HYPERLINK("mailto:fisicaufs.miguel@gmail.com","fisicaufs.miguel@gmail.com")</f>
        <v>fisicaufs.miguel@gmail.com</v>
      </c>
      <c s="25" r="D56">
        <v>50</v>
      </c>
      <c s="7" r="E56"/>
      <c s="31" r="F56"/>
      <c s="31" r="G56"/>
      <c s="31" r="H56"/>
    </row>
    <row r="57">
      <c t="s" s="25" r="A57">
        <v>125</v>
      </c>
      <c t="s" s="25" r="B57">
        <v>126</v>
      </c>
      <c t="str" s="11" r="C57">
        <f>HYPERLINK("mailto:manueli20101@hotmail.com","manueli20101@hotmail.com")</f>
        <v>manueli20101@hotmail.com</v>
      </c>
      <c s="25" r="D57">
        <v>51</v>
      </c>
      <c s="7" r="E57"/>
      <c s="31" r="F57"/>
      <c s="31" r="G57"/>
      <c s="31" r="H57"/>
    </row>
    <row r="58">
      <c t="s" s="25" r="A58">
        <v>127</v>
      </c>
      <c t="s" s="25" r="B58">
        <v>128</v>
      </c>
      <c t="str" s="11" r="C58">
        <f>HYPERLINK("mailto:xtz_joyce@hotmail.com.br","xtz_joyce@hotmail.com.br")</f>
        <v>xtz_joyce@hotmail.com.br</v>
      </c>
      <c s="25" r="D58">
        <v>52</v>
      </c>
      <c s="7" r="E58"/>
      <c s="31" r="F58"/>
      <c s="31" r="G58"/>
      <c s="31" r="H58"/>
    </row>
    <row r="59">
      <c t="s" s="25" r="A59">
        <v>129</v>
      </c>
      <c t="s" s="25" r="B59">
        <v>130</v>
      </c>
      <c t="str" s="11" r="C59">
        <f>HYPERLINK("mailto:luiz_felipe_carneiro@hotmail.com","luiz_felipe_carneiro@hotmail.com")</f>
        <v>luiz_felipe_carneiro@hotmail.com</v>
      </c>
      <c s="25" r="D59">
        <v>53</v>
      </c>
      <c s="7" r="E59"/>
      <c s="31" r="F59"/>
      <c s="31" r="G59"/>
      <c s="31" r="H59"/>
    </row>
    <row r="60">
      <c t="s" s="25" r="A60">
        <v>131</v>
      </c>
      <c t="s" s="25" r="B60">
        <v>132</v>
      </c>
      <c t="str" s="11" r="C60">
        <f>HYPERLINK("mailto:veronica_vieira16@hotmail.com","veronica_vieira16@hotmail.com")</f>
        <v>veronica_vieira16@hotmail.com</v>
      </c>
      <c s="25" r="D60">
        <v>54</v>
      </c>
      <c s="7" r="E60"/>
      <c s="31" r="F60"/>
      <c s="31" r="G60"/>
      <c s="31" r="H60"/>
    </row>
    <row r="61">
      <c t="s" s="25" r="A61">
        <v>133</v>
      </c>
      <c t="s" s="25" r="B61">
        <v>134</v>
      </c>
      <c t="str" s="11" r="C61">
        <f>HYPERLINK("mailto:angelica.pssouza@hotmail.com","angelica.pssouza@hotmail.com")</f>
        <v>angelica.pssouza@hotmail.com</v>
      </c>
      <c s="25" r="D61">
        <v>55</v>
      </c>
      <c s="7" r="E61"/>
      <c s="31" r="F61"/>
      <c s="31" r="G61"/>
      <c s="31" r="H61"/>
    </row>
    <row r="62">
      <c t="s" s="25" r="A62">
        <v>135</v>
      </c>
      <c t="s" s="25" r="B62">
        <v>136</v>
      </c>
      <c t="str" s="11" r="C62">
        <f>HYPERLINK("mailto:icaro.angeloss@hotmail.com","icaro.angeloss@hotmail.com")</f>
        <v>icaro.angeloss@hotmail.com</v>
      </c>
      <c s="25" r="D62">
        <v>56</v>
      </c>
      <c s="7" r="E62"/>
      <c s="31" r="F62"/>
      <c s="31" r="G62"/>
      <c s="31" r="H62"/>
    </row>
    <row r="63">
      <c t="s" s="25" r="A63">
        <v>138</v>
      </c>
      <c t="s" s="25" r="B63">
        <v>139</v>
      </c>
      <c t="str" s="11" r="C63">
        <f>HYPERLINK("mailto:marry-angela23@hotmail.com","marry-angela23@hotmail.com")</f>
        <v>marry-angela23@hotmail.com</v>
      </c>
      <c s="25" r="D63">
        <v>57</v>
      </c>
      <c s="7" r="E63"/>
      <c s="31" r="F63"/>
      <c s="31" r="G63"/>
      <c s="31" r="H63"/>
    </row>
    <row r="64">
      <c t="s" s="25" r="A64">
        <v>141</v>
      </c>
      <c t="s" s="25" r="B64">
        <v>142</v>
      </c>
      <c t="str" s="11" r="C64">
        <f>HYPERLINK("mailto:melwilma2010@gmail.com","melwilma2010@gmail.com")</f>
        <v>melwilma2010@gmail.com</v>
      </c>
      <c s="25" r="D64">
        <v>60</v>
      </c>
      <c s="7" r="E64"/>
      <c s="31" r="F64"/>
      <c s="31" r="G64"/>
      <c s="31" r="H64"/>
    </row>
    <row r="65">
      <c t="s" s="25" r="A65">
        <v>143</v>
      </c>
      <c t="s" s="25" r="B65">
        <v>144</v>
      </c>
      <c t="str" s="11" r="C65">
        <f>HYPERLINK("mailto:miltonreis2008@hotmail.com","miltonreis2008@hotmail.com")</f>
        <v>miltonreis2008@hotmail.com</v>
      </c>
      <c s="25" r="D65">
        <v>61</v>
      </c>
      <c s="7" r="E65"/>
      <c s="31" r="F65"/>
      <c s="31" r="G65"/>
      <c s="31" r="H65"/>
    </row>
    <row r="66">
      <c t="s" s="25" r="A66">
        <v>145</v>
      </c>
      <c t="s" s="25" r="B66">
        <v>146</v>
      </c>
      <c t="str" s="11" r="C66">
        <f>HYPERLINK("mailto:soyus_brasil@hotmail.com","soyus_brasil@hotmail.com")</f>
        <v>soyus_brasil@hotmail.com</v>
      </c>
      <c s="25" r="D66">
        <v>62</v>
      </c>
      <c s="7" r="E66"/>
      <c s="31" r="F66"/>
      <c s="31" r="G66"/>
      <c s="31" r="H66"/>
    </row>
    <row r="67">
      <c t="s" s="25" r="A67">
        <v>147</v>
      </c>
      <c t="s" s="25" r="B67">
        <v>148</v>
      </c>
      <c t="str" s="11" r="C67">
        <f>HYPERLINK("mailto:luisoctaviolisboa@hotmail.com","luisoctaviolisboa@hotmail.com")</f>
        <v>luisoctaviolisboa@hotmail.com</v>
      </c>
      <c s="25" r="D67">
        <v>63</v>
      </c>
      <c s="7" r="E67"/>
      <c s="31" r="F67"/>
      <c s="31" r="G67"/>
      <c s="31" r="H67"/>
    </row>
    <row r="68">
      <c t="s" s="25" r="A68">
        <v>149</v>
      </c>
      <c t="s" s="25" r="B68">
        <v>150</v>
      </c>
      <c t="str" s="11" r="C68">
        <f>HYPERLINK("mailto:rosiel-souza@hotmail.com","rosiel-souza@hotmail.com")</f>
        <v>rosiel-souza@hotmail.com</v>
      </c>
      <c s="25" r="D68">
        <v>64</v>
      </c>
      <c s="7" r="E68"/>
      <c s="31" r="F68"/>
      <c s="31" r="G68"/>
      <c s="31" r="H68"/>
    </row>
    <row r="69">
      <c t="s" s="25" r="A69">
        <v>151</v>
      </c>
      <c t="s" s="25" r="B69">
        <v>152</v>
      </c>
      <c t="str" s="11" r="C69">
        <f>HYPERLINK("mailto:leonardodsandrade@gmail.com","leonardodsandrade@gmail.com")</f>
        <v>leonardodsandrade@gmail.com</v>
      </c>
      <c s="25" r="D69">
        <v>65</v>
      </c>
      <c s="7" r="E69"/>
      <c s="31" r="F69"/>
      <c s="31" r="G69"/>
      <c s="31" r="H69"/>
    </row>
    <row r="70">
      <c t="s" s="25" r="A70">
        <v>154</v>
      </c>
      <c t="s" s="25" r="B70">
        <v>155</v>
      </c>
      <c t="str" s="11" r="C70">
        <f>HYPERLINK("mailto:nathymendes17@hotmail.com","nathymendes17@hotmail.com")</f>
        <v>nathymendes17@hotmail.com</v>
      </c>
      <c s="25" r="D70">
        <v>66</v>
      </c>
      <c s="7" r="E70"/>
      <c s="31" r="F70"/>
      <c s="31" r="G70"/>
      <c s="31" r="H70"/>
    </row>
    <row r="71">
      <c t="s" s="25" r="A71">
        <v>156</v>
      </c>
      <c t="s" s="25" r="B71">
        <v>157</v>
      </c>
      <c t="str" s="11" r="C71">
        <f>HYPERLINK("mailto:clevertongeografia@hotmail.com","clevertongeografia@hotmail.com")</f>
        <v>clevertongeografia@hotmail.com</v>
      </c>
      <c s="25" r="D71">
        <v>67</v>
      </c>
      <c s="7" r="E71"/>
      <c s="31" r="F71"/>
      <c s="31" r="G71"/>
      <c s="31" r="H71"/>
    </row>
    <row r="72">
      <c t="s" s="25" r="A72">
        <v>10</v>
      </c>
      <c t="s" s="25" r="B72">
        <v>11</v>
      </c>
      <c t="str" s="11" r="C72">
        <f>HYPERLINK("mailto:rogerbatista@live.com","rogerbatista@live.com")</f>
        <v>rogerbatista@live.com</v>
      </c>
      <c s="25" r="D72">
        <v>68</v>
      </c>
      <c s="7" r="E72"/>
      <c s="31" r="F72"/>
      <c s="31" r="G72"/>
      <c s="31" r="H72"/>
    </row>
    <row r="73">
      <c t="s" s="25" r="A73">
        <v>580</v>
      </c>
      <c t="s" s="25" r="B73">
        <v>581</v>
      </c>
      <c t="str" s="11" r="C73">
        <f>HYPERLINK("mailto:vilmaracosta@hotmail.com","vilmaracosta@hotmail.com")</f>
        <v>vilmaracosta@hotmail.com</v>
      </c>
      <c s="25" r="D73">
        <v>69</v>
      </c>
      <c s="7" r="E73"/>
      <c s="31" r="F73"/>
      <c s="31" r="G73"/>
      <c s="31" r="H73"/>
    </row>
    <row r="74">
      <c t="s" s="25" r="A74">
        <v>582</v>
      </c>
      <c t="s" s="25" r="B74">
        <v>583</v>
      </c>
      <c t="str" s="11" r="C74">
        <f>HYPERLINK("mailto:kacia_martins@hotmail.com","kacia_martins@hotmail.com")</f>
        <v>kacia_martins@hotmail.com</v>
      </c>
      <c s="25" r="D74">
        <v>70</v>
      </c>
      <c s="7" r="E74"/>
      <c s="31" r="F74"/>
      <c s="31" r="G74"/>
      <c s="31" r="H74"/>
    </row>
    <row r="75">
      <c t="s" s="21" r="A75">
        <v>638</v>
      </c>
      <c t="s" s="21" r="B75">
        <v>159</v>
      </c>
      <c t="str" s="21" r="C75">
        <f>HYPERLINK("mailto:almeidains@gmail.com","almeidains@gmail.com")</f>
        <v>almeidains@gmail.com</v>
      </c>
      <c s="21" r="D75">
        <v>71</v>
      </c>
      <c s="7" r="E75"/>
      <c s="31" r="F75"/>
      <c s="31" r="G75"/>
      <c s="31" r="H75"/>
    </row>
    <row r="76">
      <c t="s" s="25" r="A76">
        <v>161</v>
      </c>
      <c t="s" s="25" r="B76">
        <v>162</v>
      </c>
      <c t="str" s="11" r="C76">
        <f>HYPERLINK("mailto:ju.powerful@hotmail.com","ju.powerful@hotmail.com")</f>
        <v>ju.powerful@hotmail.com</v>
      </c>
      <c s="25" r="D76">
        <v>72</v>
      </c>
      <c s="7" r="E76"/>
      <c s="31" r="F76"/>
      <c s="31" r="G76"/>
      <c s="31" r="H76"/>
    </row>
    <row r="77">
      <c t="s" s="25" r="A77">
        <v>163</v>
      </c>
      <c t="s" s="25" r="B77">
        <v>164</v>
      </c>
      <c t="str" s="11" r="C77">
        <f>HYPERLINK("mailto:natanaelbarbosa@outlook.com","natanaelbarbosa@outlook.com")</f>
        <v>natanaelbarbosa@outlook.com</v>
      </c>
      <c s="25" r="D77">
        <v>73</v>
      </c>
      <c s="7" r="E77"/>
      <c s="31" r="F77"/>
      <c s="31" r="G77"/>
      <c s="31" r="H77"/>
    </row>
    <row r="78">
      <c t="s" s="25" r="A78">
        <v>165</v>
      </c>
      <c t="s" s="25" r="B78">
        <v>166</v>
      </c>
      <c t="str" s="11" r="C78">
        <f>HYPERLINK("mailto:wandeson.aracaju@hotmail.com","wandeson.aracaju@hotmail.com")</f>
        <v>wandeson.aracaju@hotmail.com</v>
      </c>
      <c s="25" r="D78">
        <v>74</v>
      </c>
      <c s="7" r="E78"/>
      <c s="31" r="F78"/>
      <c s="31" r="G78"/>
      <c s="31" r="H78"/>
    </row>
    <row r="79">
      <c t="s" s="25" r="A79">
        <v>167</v>
      </c>
      <c t="s" s="25" r="B79">
        <v>168</v>
      </c>
      <c t="str" s="11" r="C79">
        <f>HYPERLINK("mailto:felipejp22@live.com","felipejp22@live.com")</f>
        <v>felipejp22@live.com</v>
      </c>
      <c s="25" r="D79">
        <v>75</v>
      </c>
      <c s="7" r="E79"/>
      <c s="31" r="F79"/>
      <c s="31" r="G79"/>
      <c s="31" r="H79"/>
    </row>
    <row r="80">
      <c t="s" s="25" r="A80">
        <v>169</v>
      </c>
      <c t="s" s="25" r="B80">
        <v>170</v>
      </c>
      <c t="str" s="11" r="C80">
        <f>HYPERLINK("mailto:jullyanalorena@hotmail.com","jullyanalorena@hotmail.com")</f>
        <v>jullyanalorena@hotmail.com</v>
      </c>
      <c s="25" r="D80">
        <v>76</v>
      </c>
      <c s="7" r="E80"/>
      <c s="31" r="F80"/>
      <c s="31" r="G80"/>
      <c s="31" r="H80"/>
    </row>
    <row r="81">
      <c t="s" s="25" r="A81">
        <v>171</v>
      </c>
      <c t="s" s="25" r="B81">
        <v>172</v>
      </c>
      <c t="str" s="11" r="C81">
        <f>HYPERLINK("mailto:tammyele@hotmail.com","tammyele@hotmail.com")</f>
        <v>tammyele@hotmail.com</v>
      </c>
      <c s="25" r="D81">
        <v>77</v>
      </c>
      <c s="7" r="E81"/>
      <c s="31" r="F81"/>
      <c s="31" r="G81"/>
      <c s="31" r="H81"/>
    </row>
    <row r="82">
      <c t="s" s="25" r="A82">
        <v>174</v>
      </c>
      <c t="s" s="25" r="B82">
        <v>175</v>
      </c>
      <c t="str" s="11" r="C82">
        <f>HYPERLINK("mailto:louanaleite@gmail.com","louanaleite@gmail.com")</f>
        <v>louanaleite@gmail.com</v>
      </c>
      <c s="25" r="D82">
        <v>78</v>
      </c>
      <c s="7" r="E82"/>
      <c s="31" r="F82"/>
      <c s="31" r="G82"/>
      <c s="31" r="H82"/>
    </row>
    <row r="83">
      <c t="s" s="25" r="A83">
        <v>176</v>
      </c>
      <c t="s" s="25" r="B83">
        <v>177</v>
      </c>
      <c t="str" s="11" r="C83">
        <f>HYPERLINK("mailto:pedro_v.viana@hotmail.com","pedro_v.viana@hotmail.com")</f>
        <v>pedro_v.viana@hotmail.com</v>
      </c>
      <c s="25" r="D83">
        <v>79</v>
      </c>
      <c s="7" r="E83"/>
      <c s="31" r="F83"/>
      <c s="31" r="G83"/>
      <c s="31" r="H83"/>
    </row>
    <row r="84">
      <c t="s" s="25" r="A84">
        <v>178</v>
      </c>
      <c t="s" s="25" r="B84">
        <v>179</v>
      </c>
      <c t="str" s="11" r="C84">
        <f>HYPERLINK("mailto:cryslainekarina@yahoo.com.br","cryslainekarina@yahoo.com.br")</f>
        <v>cryslainekarina@yahoo.com.br</v>
      </c>
      <c s="25" r="D84">
        <v>80</v>
      </c>
      <c s="7" r="E84"/>
      <c s="31" r="F84"/>
      <c s="31" r="G84"/>
      <c s="31" r="H84"/>
    </row>
    <row r="85">
      <c t="s" s="25" r="A85">
        <v>180</v>
      </c>
      <c t="s" s="25" r="B85">
        <v>181</v>
      </c>
      <c t="str" s="11" r="C85">
        <f>HYPERLINK("mailto:bruninha_costa2365@hotmail.com","bruninha_costa2365@hotmail.com")</f>
        <v>bruninha_costa2365@hotmail.com</v>
      </c>
      <c s="25" r="D85">
        <v>81</v>
      </c>
      <c s="7" r="E85"/>
      <c s="31" r="F85"/>
      <c s="31" r="G85"/>
      <c s="31" r="H85"/>
    </row>
    <row r="86">
      <c t="s" s="25" r="A86">
        <v>182</v>
      </c>
      <c t="s" s="25" r="B86">
        <v>183</v>
      </c>
      <c t="str" s="11" r="C86">
        <f>HYPERLINK("mailto:apo.cabral@hotmail.com","apo.cabral@hotmail.com")</f>
        <v>apo.cabral@hotmail.com</v>
      </c>
      <c s="25" r="D86">
        <v>81</v>
      </c>
      <c s="7" r="E86"/>
      <c s="31" r="F86"/>
      <c s="31" r="G86"/>
      <c s="31" r="H86"/>
    </row>
    <row r="87">
      <c t="s" s="25" r="A87">
        <v>184</v>
      </c>
      <c t="s" s="25" r="B87">
        <v>185</v>
      </c>
      <c t="str" s="11" r="C87">
        <f>HYPERLINK("mailto:eluanealexia@hotmail.com","eluanealexia@hotmail.com")</f>
        <v>eluanealexia@hotmail.com</v>
      </c>
      <c s="25" r="D87">
        <v>82</v>
      </c>
      <c s="7" r="E87"/>
      <c s="31" r="F87"/>
      <c s="31" r="G87"/>
      <c s="31" r="H87"/>
    </row>
    <row r="88">
      <c t="s" s="25" r="A88">
        <v>186</v>
      </c>
      <c t="s" s="25" r="B88">
        <v>187</v>
      </c>
      <c t="str" s="11" r="C88">
        <f>HYPERLINK("mailto:raphael.absantana@hotmail.com","raphael.absantana@hotmail.com")</f>
        <v>raphael.absantana@hotmail.com</v>
      </c>
      <c s="25" r="D88">
        <v>83</v>
      </c>
      <c s="7" r="E88"/>
      <c s="31" r="F88"/>
      <c s="31" r="G88"/>
      <c s="31" r="H88"/>
    </row>
    <row r="89">
      <c t="s" s="25" r="A89">
        <v>584</v>
      </c>
      <c t="s" s="25" r="B89">
        <v>585</v>
      </c>
      <c t="str" s="11" r="C89">
        <f>HYPERLINK("mailto:cyntia2010ef@gmail.com","cyntia2010ef@gmail.com")</f>
        <v>cyntia2010ef@gmail.com</v>
      </c>
      <c s="25" r="D89">
        <v>84</v>
      </c>
      <c s="7" r="E89"/>
      <c s="31" r="F89"/>
      <c s="31" r="G89"/>
      <c s="31" r="H89"/>
    </row>
    <row r="90">
      <c t="s" s="25" r="A90">
        <v>586</v>
      </c>
      <c s="25" r="B90"/>
      <c t="str" s="11" r="C90">
        <f>HYPERLINK("mailto:tairane2008@hotmail.com","tairane2008@hotmail.com")</f>
        <v>tairane2008@hotmail.com</v>
      </c>
      <c s="25" r="D90">
        <v>85</v>
      </c>
      <c s="7" r="E90"/>
      <c s="31" r="F90"/>
      <c s="31" r="G90"/>
      <c s="31" r="H90"/>
    </row>
    <row r="91">
      <c t="s" s="25" r="A91">
        <v>188</v>
      </c>
      <c t="s" s="25" r="B91">
        <v>189</v>
      </c>
      <c t="str" s="11" r="C91">
        <f>HYPERLINK("mailto:windila_14@hotmail.com","windila_14@hotmail.com")</f>
        <v>windila_14@hotmail.com</v>
      </c>
      <c s="25" r="D91">
        <v>86</v>
      </c>
      <c s="7" r="E91"/>
      <c s="31" r="F91"/>
      <c s="31" r="G91"/>
      <c s="31" r="H91"/>
    </row>
    <row r="92">
      <c t="s" s="25" r="A92">
        <v>190</v>
      </c>
      <c t="s" s="25" r="B92">
        <v>191</v>
      </c>
      <c t="str" s="11" r="C92">
        <f>HYPERLINK("mailto:prpdossantos@bol.com","prpdossantos@bol.com")</f>
        <v>prpdossantos@bol.com</v>
      </c>
      <c s="25" r="D92">
        <v>87</v>
      </c>
      <c s="7" r="E92"/>
      <c s="31" r="F92"/>
      <c s="31" r="G92"/>
      <c s="31" r="H92"/>
    </row>
    <row r="93">
      <c t="s" s="25" r="A93">
        <v>192</v>
      </c>
      <c t="s" s="25" r="B93">
        <v>193</v>
      </c>
      <c t="str" s="11" r="C93">
        <f>HYPERLINK("mailto:rodrigomourag@hotmail.com","rodrigomourag@hotmail.com")</f>
        <v>rodrigomourag@hotmail.com</v>
      </c>
      <c s="25" r="D93">
        <v>88</v>
      </c>
      <c s="7" r="E93"/>
      <c s="31" r="F93"/>
      <c s="31" r="G93"/>
      <c s="31" r="H93"/>
    </row>
    <row r="94">
      <c t="s" s="25" r="A94">
        <v>195</v>
      </c>
      <c t="s" s="25" r="B94">
        <v>196</v>
      </c>
      <c t="str" s="11" r="C94">
        <f>HYPERLINK("mailto:edvaniamelo.1986@hotmail.com","edvaniamelo.1986@hotmail.com")</f>
        <v>edvaniamelo.1986@hotmail.com</v>
      </c>
      <c s="25" r="D94">
        <v>89</v>
      </c>
      <c s="7" r="E94"/>
      <c s="31" r="F94"/>
      <c s="31" r="G94"/>
      <c s="31" r="H94"/>
    </row>
    <row r="95">
      <c t="s" s="25" r="A95">
        <v>197</v>
      </c>
      <c t="s" s="25" r="B95">
        <v>198</v>
      </c>
      <c t="str" s="11" r="C95">
        <f>HYPERLINK("mailto:kotichapa@hotmail.com","kotichapa@hotmail.com")</f>
        <v>kotichapa@hotmail.com</v>
      </c>
      <c s="25" r="D95">
        <v>90</v>
      </c>
      <c s="7" r="E95"/>
      <c s="31" r="F95"/>
      <c s="31" r="G95"/>
      <c s="31" r="H95"/>
    </row>
    <row r="96">
      <c t="s" s="25" r="A96">
        <v>199</v>
      </c>
      <c t="s" s="25" r="B96">
        <v>200</v>
      </c>
      <c t="str" s="11" r="C96">
        <f>HYPERLINK("mailto:lindyane.ramos@hotmail.com","lindyane.ramos@hotmail.com")</f>
        <v>lindyane.ramos@hotmail.com</v>
      </c>
      <c s="25" r="D96">
        <v>91</v>
      </c>
      <c s="7" r="E96"/>
      <c s="31" r="F96"/>
      <c s="31" r="G96"/>
      <c s="31" r="H96"/>
    </row>
    <row r="97">
      <c t="s" s="25" r="A97">
        <v>201</v>
      </c>
      <c t="s" s="25" r="B97">
        <v>202</v>
      </c>
      <c t="str" s="11" r="C97">
        <f>HYPERLINK("mailto:aquinotricolor@hotmail.com","aquinotricolor@hotmail.com")</f>
        <v>aquinotricolor@hotmail.com</v>
      </c>
      <c s="25" r="D97">
        <v>92</v>
      </c>
      <c s="7" r="E97"/>
      <c s="31" r="F97"/>
      <c s="31" r="G97"/>
      <c s="31" r="H97"/>
    </row>
    <row r="98">
      <c t="s" s="25" r="A98">
        <v>204</v>
      </c>
      <c t="s" s="25" r="B98">
        <v>205</v>
      </c>
      <c t="str" s="11" r="C98">
        <f>HYPERLINK("mailto:ziul_322@hotmail.com","ziul_322@hotmail.com")</f>
        <v>ziul_322@hotmail.com</v>
      </c>
      <c s="25" r="D98">
        <v>93</v>
      </c>
      <c s="7" r="E98"/>
      <c s="31" r="F98"/>
      <c s="31" r="G98"/>
      <c s="31" r="H98"/>
    </row>
    <row r="99">
      <c t="s" s="25" r="A99">
        <v>206</v>
      </c>
      <c t="s" s="25" r="B99">
        <v>207</v>
      </c>
      <c t="str" s="11" r="C99">
        <f>HYPERLINK("mailto:aline-s-passos@hotmail.com","aline-s-passos@hotmail.com")</f>
        <v>aline-s-passos@hotmail.com</v>
      </c>
      <c s="25" r="D99">
        <v>94</v>
      </c>
      <c s="7" r="E99"/>
      <c s="31" r="F99"/>
      <c s="31" r="G99"/>
      <c s="31" r="H99"/>
    </row>
    <row r="100">
      <c t="s" s="25" r="A100">
        <v>208</v>
      </c>
      <c t="s" s="25" r="B100">
        <v>209</v>
      </c>
      <c t="str" s="11" r="C100">
        <f>HYPERLINK("mailto:yuri_camposaraujo@hotmail.com","yuri_camposaraujo@hotmail.com")</f>
        <v>yuri_camposaraujo@hotmail.com</v>
      </c>
      <c s="25" r="D100">
        <v>95</v>
      </c>
      <c s="7" r="E100"/>
      <c s="31" r="F100"/>
      <c s="31" r="G100"/>
      <c s="31" r="H100"/>
    </row>
    <row r="101">
      <c t="s" s="25" r="A101">
        <v>211</v>
      </c>
      <c t="s" s="25" r="B101">
        <v>212</v>
      </c>
      <c t="str" s="11" r="C101">
        <f>HYPERLINK("mailto:gileno_2009@hotmail.com","gileno_2009@hotmail.com")</f>
        <v>gileno_2009@hotmail.com</v>
      </c>
      <c s="25" r="D101">
        <v>96</v>
      </c>
      <c s="7" r="E101"/>
      <c s="31" r="F101"/>
      <c s="31" r="G101"/>
      <c s="31" r="H101"/>
    </row>
    <row r="102">
      <c t="s" s="25" r="A102">
        <v>213</v>
      </c>
      <c t="s" s="25" r="B102">
        <v>214</v>
      </c>
      <c t="str" s="11" r="C102">
        <f>HYPERLINK("mailto:timboartes@yahoo.com.br","timboartes@yahoo.com.br")</f>
        <v>timboartes@yahoo.com.br</v>
      </c>
      <c s="25" r="D102">
        <v>97</v>
      </c>
      <c s="7" r="E102"/>
      <c s="31" r="F102"/>
      <c s="31" r="G102"/>
      <c s="31" r="H102"/>
    </row>
    <row r="103">
      <c t="s" s="25" r="A103">
        <v>215</v>
      </c>
      <c t="s" s="25" r="B103">
        <v>216</v>
      </c>
      <c t="str" s="11" r="C103">
        <f>HYPERLINK("mailto:klismaikldifs@hotmail.com","klismaikldifs@hotmail.com")</f>
        <v>klismaikldifs@hotmail.com</v>
      </c>
      <c s="25" r="D103">
        <v>98</v>
      </c>
      <c s="7" r="E103"/>
      <c s="31" r="F103"/>
      <c s="31" r="G103"/>
      <c s="31" r="H103"/>
    </row>
    <row r="104">
      <c t="s" s="25" r="A104">
        <v>217</v>
      </c>
      <c t="s" s="25" r="B104">
        <v>218</v>
      </c>
      <c t="str" s="11" r="C104">
        <f>HYPERLINK("mailto:isis652010@hotmail.com","isis652010@hotmail.com")</f>
        <v>isis652010@hotmail.com</v>
      </c>
      <c s="25" r="D104">
        <v>99</v>
      </c>
      <c s="7" r="E104"/>
      <c s="31" r="F104"/>
      <c s="31" r="G104"/>
      <c s="31" r="H104"/>
    </row>
    <row r="105">
      <c t="s" s="25" r="A105">
        <v>587</v>
      </c>
      <c t="s" s="25" r="B105">
        <v>588</v>
      </c>
      <c t="str" s="11" r="C105">
        <f>HYPERLINK("mailto:iag.gomes@hotmail.com","iag.gomes@hotmail.com")</f>
        <v>iag.gomes@hotmail.com</v>
      </c>
      <c s="25" r="D105">
        <v>100</v>
      </c>
      <c s="7" r="E105"/>
      <c s="31" r="F105"/>
      <c s="31" r="G105"/>
      <c s="31" r="H105"/>
    </row>
    <row r="106">
      <c t="s" s="25" r="A106">
        <v>219</v>
      </c>
      <c t="s" s="25" r="B106">
        <v>220</v>
      </c>
      <c t="str" s="11" r="C106">
        <f>HYPERLINK("mailto:brunosantos94@outlook.com","brunosantos94@outlook.com")</f>
        <v>brunosantos94@outlook.com</v>
      </c>
      <c s="25" r="D106">
        <v>101</v>
      </c>
      <c s="7" r="E106"/>
      <c s="31" r="F106"/>
      <c s="31" r="G106"/>
      <c s="31" r="H106"/>
    </row>
    <row r="107">
      <c t="s" s="25" r="A107">
        <v>222</v>
      </c>
      <c t="s" s="25" r="B107">
        <v>223</v>
      </c>
      <c t="str" s="11" r="C107">
        <f>HYPERLINK("mailto:wienna_adryannlima@hotmail.com","wienna_adryannlima@hotmail.com")</f>
        <v>wienna_adryannlima@hotmail.com</v>
      </c>
      <c s="25" r="D107">
        <v>102</v>
      </c>
      <c s="7" r="E107"/>
      <c s="31" r="F107"/>
      <c s="31" r="G107"/>
      <c s="31" r="H107"/>
    </row>
    <row r="108">
      <c t="s" s="25" r="A108">
        <v>224</v>
      </c>
      <c t="s" s="25" r="B108">
        <v>225</v>
      </c>
      <c t="str" s="11" r="C108">
        <f>HYPERLINK("mailto:paullynha25_8@hotmail.com","paullynha25_8@hotmail.com")</f>
        <v>paullynha25_8@hotmail.com</v>
      </c>
      <c s="25" r="D108">
        <v>103</v>
      </c>
      <c s="7" r="E108"/>
      <c s="31" r="F108"/>
      <c s="31" r="G108"/>
      <c s="31" r="H108"/>
    </row>
    <row r="109">
      <c t="s" s="25" r="A109">
        <v>226</v>
      </c>
      <c t="s" s="25" r="B109">
        <v>227</v>
      </c>
      <c t="str" s="11" r="C109">
        <f>HYPERLINK("mailto:gigifernandasantana@gmail.com","gigifernandasantana@gmail.com")</f>
        <v>gigifernandasantana@gmail.com</v>
      </c>
      <c s="25" r="D109">
        <v>104</v>
      </c>
      <c s="7" r="E109"/>
      <c s="31" r="F109"/>
      <c s="31" r="G109"/>
      <c s="31" r="H109"/>
    </row>
    <row r="110">
      <c t="s" s="25" r="A110">
        <v>228</v>
      </c>
      <c t="s" s="25" r="B110">
        <v>229</v>
      </c>
      <c t="str" s="11" r="C110">
        <f>HYPERLINK("mailto:edsonmercenas@hotmail.com","edsonmercenas@hotmail.com")</f>
        <v>edsonmercenas@hotmail.com</v>
      </c>
      <c s="25" r="D110">
        <v>105</v>
      </c>
      <c s="7" r="E110"/>
      <c s="31" r="F110"/>
      <c s="31" r="G110"/>
      <c s="31" r="H110"/>
    </row>
    <row r="111">
      <c t="s" s="25" r="A111">
        <v>611</v>
      </c>
      <c t="s" s="25" r="B111">
        <v>612</v>
      </c>
      <c t="str" s="11" r="C111">
        <f>HYPERLINK("mailto:tem.valenca@ig.com.br","tem.valenca@ig.com.br")</f>
        <v>tem.valenca@ig.com.br</v>
      </c>
      <c s="25" r="D111">
        <v>106</v>
      </c>
      <c s="7" r="E111"/>
      <c s="31" r="F111"/>
      <c s="31" r="G111"/>
      <c s="31" r="H111"/>
    </row>
    <row r="112">
      <c t="s" s="25" r="A112">
        <v>230</v>
      </c>
      <c t="s" s="25" r="B112">
        <v>231</v>
      </c>
      <c t="str" s="11" r="C112">
        <f>HYPERLINK("mailto:james_bispo92@hotmail.com","james_bispo92@hotmail.com")</f>
        <v>james_bispo92@hotmail.com</v>
      </c>
      <c s="25" r="D112">
        <v>107</v>
      </c>
      <c s="7" r="E112"/>
      <c s="31" r="F112"/>
      <c s="31" r="G112"/>
      <c s="31" r="H112"/>
    </row>
    <row r="113">
      <c t="s" s="25" r="A113">
        <v>232</v>
      </c>
      <c t="s" s="25" r="B113">
        <v>233</v>
      </c>
      <c t="str" s="11" r="C113">
        <f>HYPERLINK("mailto:julioluciano_@hotmail.com","julioluciano_@hotmail.com")</f>
        <v>julioluciano_@hotmail.com</v>
      </c>
      <c s="25" r="D113">
        <v>108</v>
      </c>
      <c s="7" r="E113"/>
      <c s="31" r="F113"/>
      <c s="31" r="G113"/>
      <c s="31" r="H113"/>
    </row>
    <row r="114">
      <c t="s" s="25" r="A114">
        <v>235</v>
      </c>
      <c t="s" s="25" r="B114">
        <v>236</v>
      </c>
      <c t="str" s="11" r="C114">
        <f>HYPERLINK("mailto:carlossandro.sa@gmail.com","carlossandro.sa@gmail.com")</f>
        <v>carlossandro.sa@gmail.com</v>
      </c>
      <c s="25" r="D114">
        <v>109</v>
      </c>
      <c s="7" r="E114"/>
      <c s="31" r="F114"/>
      <c s="31" r="G114"/>
      <c s="31" r="H114"/>
    </row>
    <row r="115">
      <c t="s" s="25" r="A115">
        <v>237</v>
      </c>
      <c t="s" s="25" r="B115">
        <v>238</v>
      </c>
      <c t="str" s="11" r="C115">
        <f>HYPERLINK("mailto:bruliramos@hotmail.com","bruliramos@hotmail.com")</f>
        <v>bruliramos@hotmail.com</v>
      </c>
      <c s="25" r="D115">
        <v>110</v>
      </c>
      <c s="7" r="E115"/>
      <c s="31" r="F115"/>
      <c s="31" r="G115"/>
      <c s="31" r="H115"/>
    </row>
    <row r="116">
      <c t="s" s="25" r="A116">
        <v>240</v>
      </c>
      <c t="s" s="25" r="B116">
        <v>241</v>
      </c>
      <c t="str" s="11" r="C116">
        <f>HYPERLINK("mailto:sisleys2@hotmail.com","sisleys2@hotmail.com")</f>
        <v>sisleys2@hotmail.com</v>
      </c>
      <c s="25" r="D116">
        <v>111</v>
      </c>
      <c s="7" r="E116"/>
      <c s="31" r="F116"/>
      <c s="31" r="G116"/>
      <c s="31" r="H116"/>
    </row>
    <row r="117">
      <c t="s" s="25" r="A117">
        <v>242</v>
      </c>
      <c t="s" s="25" r="B117">
        <v>243</v>
      </c>
      <c t="str" s="11" r="C117">
        <f>HYPERLINK("mailto:geanfsoliveira@gmail.com","geanfsoliveira@gmail.com")</f>
        <v>geanfsoliveira@gmail.com</v>
      </c>
      <c s="25" r="D117">
        <v>112</v>
      </c>
      <c s="7" r="E117"/>
      <c s="31" r="F117"/>
      <c s="31" r="G117"/>
      <c s="31" r="H117"/>
    </row>
    <row r="118">
      <c t="s" s="25" r="A118">
        <v>244</v>
      </c>
      <c t="s" s="25" r="B118">
        <v>245</v>
      </c>
      <c t="str" s="11" r="C118">
        <f>HYPERLINK("mailto:joaoggs@hotmai.com","joaoggs@hotmai.com")</f>
        <v>joaoggs@hotmai.com</v>
      </c>
      <c s="25" r="D118">
        <v>113</v>
      </c>
      <c s="7" r="E118"/>
      <c s="31" r="F118"/>
      <c s="31" r="G118"/>
      <c s="31" r="H118"/>
    </row>
    <row r="119">
      <c t="s" s="25" r="A119">
        <v>246</v>
      </c>
      <c t="s" s="25" r="B119">
        <v>247</v>
      </c>
      <c t="str" s="11" r="C119">
        <f>HYPERLINK("mailto:mgm92.gomes@hotmail.com","mgm92.gomes@hotmail.com")</f>
        <v>mgm92.gomes@hotmail.com</v>
      </c>
      <c s="25" r="D119">
        <v>114</v>
      </c>
      <c s="7" r="E119"/>
      <c s="31" r="F119"/>
      <c s="31" r="G119"/>
      <c s="31" r="H119"/>
    </row>
    <row r="120">
      <c t="s" s="25" r="A120">
        <v>248</v>
      </c>
      <c t="s" s="25" r="B120">
        <v>249</v>
      </c>
      <c t="str" s="11" r="C120">
        <f>HYPERLINK("mailto:brendonbarreto2013@hotmail.com","brendonbarreto2013@hotmail.com")</f>
        <v>brendonbarreto2013@hotmail.com</v>
      </c>
      <c s="25" r="D120">
        <v>115</v>
      </c>
      <c s="7" r="E120"/>
      <c s="31" r="F120"/>
      <c s="31" r="G120"/>
      <c s="31" r="H120"/>
    </row>
    <row r="121">
      <c t="s" s="25" r="A121">
        <v>250</v>
      </c>
      <c t="s" s="25" r="B121">
        <v>251</v>
      </c>
      <c t="str" s="11" r="C121">
        <f>HYPERLINK("mailto:pequena.se@hotmail.com","pequena.se@hotmail.com")</f>
        <v>pequena.se@hotmail.com</v>
      </c>
      <c s="25" r="D121">
        <v>116</v>
      </c>
      <c s="7" r="E121"/>
      <c s="31" r="F121"/>
      <c s="31" r="G121"/>
      <c s="31" r="H121"/>
    </row>
    <row r="122">
      <c t="s" s="25" r="A122">
        <v>252</v>
      </c>
      <c t="s" s="25" r="B122">
        <v>253</v>
      </c>
      <c t="str" s="11" r="C122">
        <f>HYPERLINK("mailto:alfa.romeu@hotmail.com","alfa.romeu@hotmail.com")</f>
        <v>alfa.romeu@hotmail.com</v>
      </c>
      <c s="25" r="D122">
        <v>117</v>
      </c>
      <c s="7" r="E122"/>
      <c s="31" r="F122"/>
      <c s="31" r="G122"/>
      <c s="31" r="H122"/>
    </row>
    <row r="123">
      <c t="s" s="25" r="A123">
        <v>12</v>
      </c>
      <c t="s" s="25" r="B123">
        <v>13</v>
      </c>
      <c t="str" s="11" r="C123">
        <f>HYPERLINK("mailto:brigidarl@gmail.com","brigidarl@gmail.com")</f>
        <v>brigidarl@gmail.com</v>
      </c>
      <c s="25" r="D123">
        <v>118</v>
      </c>
      <c s="7" r="E123"/>
      <c s="31" r="F123"/>
      <c s="31" r="G123"/>
      <c s="31" r="H123"/>
    </row>
    <row r="124">
      <c t="s" s="25" r="A124">
        <v>254</v>
      </c>
      <c t="s" s="25" r="B124">
        <v>255</v>
      </c>
      <c t="str" s="11" r="C124">
        <f>HYPERLINK("mailto:caico.c@hotmail.com","caico.c@hotmail.com")</f>
        <v>caico.c@hotmail.com</v>
      </c>
      <c s="25" r="D124">
        <v>119</v>
      </c>
      <c s="7" r="E124"/>
      <c s="31" r="F124"/>
      <c s="31" r="G124"/>
      <c s="31" r="H124"/>
    </row>
    <row r="125">
      <c t="s" s="25" r="A125">
        <v>256</v>
      </c>
      <c t="s" s="25" r="B125">
        <v>257</v>
      </c>
      <c t="str" s="11" r="C125">
        <f>HYPERLINK("mailto:tmatheus10@hotmail.com","tmatheus10@hotmail.com")</f>
        <v>tmatheus10@hotmail.com</v>
      </c>
      <c s="25" r="D125">
        <v>120</v>
      </c>
      <c s="7" r="E125"/>
      <c s="31" r="F125"/>
      <c s="31" r="G125"/>
      <c s="31" r="H125"/>
    </row>
    <row r="126">
      <c t="s" s="25" r="A126">
        <v>14</v>
      </c>
      <c t="s" s="25" r="B126">
        <v>15</v>
      </c>
      <c t="str" s="11" r="C126">
        <f>HYPERLINK("mailto:mcelobr@yahoo.com.br","mcelobr@yahoo.com.br")</f>
        <v>mcelobr@yahoo.com.br</v>
      </c>
      <c s="25" r="D126">
        <v>121</v>
      </c>
      <c s="7" r="E126"/>
      <c s="31" r="F126"/>
      <c s="31" r="G126"/>
      <c s="31" r="H126"/>
    </row>
    <row r="127">
      <c t="s" s="25" r="A127">
        <v>589</v>
      </c>
      <c t="s" s="25" r="B127">
        <v>590</v>
      </c>
      <c t="str" s="11" r="C127">
        <f>HYPERLINK("mailto:elindias@yahoo.com.br","elindias@yahoo.com.br")</f>
        <v>elindias@yahoo.com.br</v>
      </c>
      <c s="25" r="D127">
        <v>122</v>
      </c>
      <c s="7" r="E127"/>
      <c s="31" r="F127"/>
      <c s="31" r="G127"/>
      <c s="31" r="H127"/>
    </row>
    <row r="128">
      <c t="s" s="25" r="A128">
        <v>258</v>
      </c>
      <c t="s" s="25" r="B128">
        <v>259</v>
      </c>
      <c t="str" s="11" r="C128">
        <f>HYPERLINK("mailto:rafphaelmais@hotmail.com","rafphaelmais@hotmail.com")</f>
        <v>rafphaelmais@hotmail.com</v>
      </c>
      <c s="25" r="D128">
        <v>123</v>
      </c>
      <c s="7" r="E128"/>
      <c s="31" r="F128"/>
      <c s="31" r="G128"/>
      <c s="31" r="H128"/>
    </row>
    <row r="129">
      <c t="s" s="25" r="A129">
        <v>260</v>
      </c>
      <c t="s" s="25" r="B129">
        <v>261</v>
      </c>
      <c t="str" s="11" r="C129">
        <f>HYPERLINK("mailto:claudemir.jose.lima@hotmail.com","claudemir.jose.lima@hotmail.com")</f>
        <v>claudemir.jose.lima@hotmail.com</v>
      </c>
      <c s="25" r="D129">
        <v>124</v>
      </c>
      <c s="7" r="E129"/>
      <c s="31" r="F129"/>
      <c s="31" r="G129"/>
      <c s="31" r="H129"/>
    </row>
    <row r="130">
      <c t="s" s="25" r="A130">
        <v>262</v>
      </c>
      <c t="s" s="25" r="B130">
        <v>263</v>
      </c>
      <c t="str" s="11" r="C130">
        <f>HYPERLINK("mailto:brunoemanuel1993@gmail.com","brunoemanuel1993@gmail.com")</f>
        <v>brunoemanuel1993@gmail.com</v>
      </c>
      <c s="25" r="D130">
        <v>126</v>
      </c>
      <c s="7" r="E130"/>
      <c s="31" r="F130"/>
      <c s="31" r="G130"/>
      <c s="31" r="H130"/>
    </row>
    <row r="131">
      <c t="s" s="25" r="A131">
        <v>264</v>
      </c>
      <c t="s" s="25" r="B131">
        <v>265</v>
      </c>
      <c t="str" s="11" r="C131">
        <f>HYPERLINK("mailto:brunoaugusto_brasil@yahoo.com.br","brunoaugusto_brasil@yahoo.com.br")</f>
        <v>brunoaugusto_brasil@yahoo.com.br</v>
      </c>
      <c s="25" r="D131">
        <v>127</v>
      </c>
      <c s="7" r="E131"/>
      <c s="31" r="F131"/>
      <c s="31" r="G131"/>
      <c s="31" r="H131"/>
    </row>
    <row r="132">
      <c t="s" s="25" r="A132">
        <v>266</v>
      </c>
      <c t="s" s="25" r="B132">
        <v>267</v>
      </c>
      <c t="str" s="11" r="C132">
        <f>HYPERLINK("mailto:maryp2010@hotmail.com","maryp2010@hotmail.com")</f>
        <v>maryp2010@hotmail.com</v>
      </c>
      <c s="25" r="D132">
        <v>128</v>
      </c>
      <c s="7" r="E132"/>
      <c s="31" r="F132"/>
      <c s="31" r="G132"/>
      <c s="31" r="H132"/>
    </row>
    <row r="133">
      <c t="s" s="25" r="A133">
        <v>268</v>
      </c>
      <c t="s" s="25" r="B133">
        <v>269</v>
      </c>
      <c t="str" s="11" r="C133">
        <f>HYPERLINK("mailto:ifs_lucasfortes@hotmail.com","ifs_lucasfortes@hotmail.com")</f>
        <v>ifs_lucasfortes@hotmail.com</v>
      </c>
      <c s="25" r="D133">
        <v>129</v>
      </c>
      <c s="7" r="E133"/>
      <c s="31" r="F133"/>
      <c s="31" r="G133"/>
      <c s="31" r="H133"/>
    </row>
    <row r="134">
      <c t="s" s="25" r="A134">
        <v>270</v>
      </c>
      <c t="s" s="25" r="B134">
        <v>271</v>
      </c>
      <c t="str" s="11" r="C134">
        <f>HYPERLINK("mailto:arnaldoalvez@hotmail.com","arnaldoalvez@hotmail.com")</f>
        <v>arnaldoalvez@hotmail.com</v>
      </c>
      <c s="25" r="D134">
        <v>136</v>
      </c>
      <c s="7" r="E134"/>
      <c s="31" r="F134"/>
      <c s="31" r="G134"/>
      <c s="31" r="H134"/>
    </row>
    <row r="135">
      <c t="s" s="25" r="A135">
        <v>273</v>
      </c>
      <c t="s" s="25" r="B135">
        <v>274</v>
      </c>
      <c t="str" s="11" r="C135">
        <f>HYPERLINK("mailto:wdalmeida@live.com","wdalmeida@live.com")</f>
        <v>wdalmeida@live.com</v>
      </c>
      <c s="25" r="D135">
        <v>140</v>
      </c>
      <c s="7" r="E135"/>
      <c s="31" r="F135"/>
      <c s="31" r="G135"/>
      <c s="31" r="H135"/>
    </row>
    <row r="136">
      <c t="s" s="25" r="A136">
        <v>275</v>
      </c>
      <c t="s" s="25" r="B136">
        <v>276</v>
      </c>
      <c t="str" s="11" r="C136">
        <f>HYPERLINK("mailto:mssilva1989@hotmail.com","mssilva1989@hotmail.com")</f>
        <v>mssilva1989@hotmail.com</v>
      </c>
      <c s="25" r="D136">
        <v>141</v>
      </c>
      <c s="7" r="E136"/>
      <c s="31" r="F136"/>
      <c s="31" r="G136"/>
      <c s="31" r="H136"/>
    </row>
    <row r="137">
      <c t="s" s="25" r="A137">
        <v>277</v>
      </c>
      <c t="s" s="25" r="B137">
        <v>278</v>
      </c>
      <c t="str" s="11" r="C137">
        <f>HYPERLINK("mailto:tassiane.s_santana@hotmail.com","tassiane.s_santana@hotmail.com")</f>
        <v>tassiane.s_santana@hotmail.com</v>
      </c>
      <c s="25" r="D137">
        <v>143</v>
      </c>
      <c s="7" r="E137"/>
      <c s="31" r="F137"/>
      <c s="31" r="G137"/>
      <c s="31" r="H137"/>
    </row>
    <row r="138">
      <c t="s" s="25" r="A138">
        <v>279</v>
      </c>
      <c t="s" s="25" r="B138">
        <v>280</v>
      </c>
      <c t="str" s="11" r="C138">
        <f>HYPERLINK("mailto:tmelo_ferreira1.4@hotmail.com","tmelo_ferreira1.4@hotmail.com")</f>
        <v>tmelo_ferreira1.4@hotmail.com</v>
      </c>
      <c s="25" r="D138">
        <v>151</v>
      </c>
      <c s="7" r="E138"/>
      <c s="31" r="F138"/>
      <c s="31" r="G138"/>
      <c s="31" r="H138"/>
    </row>
    <row r="139">
      <c t="s" s="25" r="A139">
        <v>281</v>
      </c>
      <c t="s" s="25" r="B139">
        <v>282</v>
      </c>
      <c t="str" s="11" r="C139">
        <f>HYPERLINK("mailto:talita.menezes_@hotmail.com","talita.menezes_@hotmail.com")</f>
        <v>talita.menezes_@hotmail.com</v>
      </c>
      <c s="25" r="D139">
        <v>152</v>
      </c>
      <c s="7" r="E139"/>
      <c s="31" r="F139"/>
      <c s="31" r="G139"/>
      <c s="31" r="H139"/>
    </row>
    <row r="140">
      <c t="s" s="25" r="A140">
        <v>591</v>
      </c>
      <c t="s" s="25" r="B140">
        <v>592</v>
      </c>
      <c t="str" s="11" r="C140">
        <f>HYPERLINK("mailto:arturdaltro@gmail.com","arturdaltro@gmail.com")</f>
        <v>arturdaltro@gmail.com</v>
      </c>
      <c s="25" r="D140">
        <v>153</v>
      </c>
      <c s="7" r="E140"/>
      <c s="31" r="F140"/>
      <c s="31" r="G140"/>
      <c s="31" r="H140"/>
    </row>
    <row r="141">
      <c t="s" s="25" r="A141">
        <v>593</v>
      </c>
      <c t="s" s="25" r="B141">
        <v>594</v>
      </c>
      <c t="str" s="11" r="C141">
        <f>HYPERLINK("mailto:felix_brt@hotmail.com","felix_brt@hotmail.com")</f>
        <v>felix_brt@hotmail.com</v>
      </c>
      <c s="25" r="D141">
        <v>154</v>
      </c>
      <c s="7" r="E141"/>
      <c s="31" r="F141"/>
      <c s="31" r="G141"/>
      <c s="31" r="H141"/>
    </row>
    <row r="142">
      <c t="s" s="25" r="A142">
        <v>283</v>
      </c>
      <c t="s" s="25" r="B142">
        <v>284</v>
      </c>
      <c t="str" s="11" r="C142">
        <f>HYPERLINK("mailto:d7.andrade@gmail.com","d7.andrade@gmail.com")</f>
        <v>d7.andrade@gmail.com</v>
      </c>
      <c s="25" r="D142">
        <v>155</v>
      </c>
      <c s="7" r="E142"/>
      <c s="31" r="F142"/>
      <c s="31" r="G142"/>
      <c s="31" r="H142"/>
    </row>
    <row r="143">
      <c t="s" s="25" r="A143">
        <v>285</v>
      </c>
      <c t="s" s="25" r="B143">
        <v>286</v>
      </c>
      <c t="str" s="11" r="C143">
        <f>HYPERLINK("mailto:mil.filosof@hotmail.com","mil.filosof@hotmail.com")</f>
        <v>mil.filosof@hotmail.com</v>
      </c>
      <c s="25" r="D143">
        <v>156</v>
      </c>
      <c s="7" r="E143"/>
      <c s="31" r="F143"/>
      <c s="31" r="G143"/>
      <c s="31" r="H143"/>
    </row>
    <row r="144">
      <c t="s" s="25" r="A144">
        <v>595</v>
      </c>
      <c t="s" s="25" r="B144">
        <v>596</v>
      </c>
      <c t="str" s="11" r="C144">
        <f>HYPERLINK("mailto:cas211997@hotmail.com","cas211997@hotmail.com")</f>
        <v>cas211997@hotmail.com</v>
      </c>
      <c s="25" r="D144">
        <v>157</v>
      </c>
      <c s="7" r="E144"/>
      <c s="31" r="F144"/>
      <c s="31" r="G144"/>
      <c s="31" r="H144"/>
    </row>
    <row r="145">
      <c t="s" s="25" r="A145">
        <v>287</v>
      </c>
      <c t="s" s="25" r="B145">
        <v>288</v>
      </c>
      <c t="str" s="11" r="C145">
        <f>HYPERLINK("mailto:luiz_cds@hotmail.com","luiz_cds@hotmail.com")</f>
        <v>luiz_cds@hotmail.com</v>
      </c>
      <c s="25" r="D145">
        <v>158</v>
      </c>
      <c s="7" r="E145"/>
      <c s="31" r="F145"/>
      <c s="31" r="G145"/>
      <c s="31" r="H145"/>
    </row>
    <row r="146">
      <c t="s" s="25" r="A146">
        <v>289</v>
      </c>
      <c t="s" s="25" r="B146">
        <v>290</v>
      </c>
      <c t="str" s="25" r="C146">
        <f>HYPERLINK("mailto:tiagoteles.ifs@gmail.com","tiagoteles.ifs@gmail.com")</f>
        <v>tiagoteles.ifs@gmail.com</v>
      </c>
      <c s="25" r="D146">
        <v>159</v>
      </c>
      <c s="7" r="E146"/>
      <c s="31" r="F146"/>
      <c s="31" r="G146"/>
      <c s="31" r="H146"/>
    </row>
    <row r="147">
      <c t="s" s="25" r="A147">
        <v>291</v>
      </c>
      <c t="s" s="25" r="B147">
        <v>292</v>
      </c>
      <c t="str" s="25" r="C147">
        <f>HYPERLINK("mailto:rguimas94@gmail.com","rguimas94@gmail.com")</f>
        <v>rguimas94@gmail.com</v>
      </c>
      <c s="25" r="D147">
        <v>162</v>
      </c>
      <c s="7" r="E147"/>
      <c s="31" r="F147"/>
      <c s="31" r="G147"/>
      <c s="31" r="H147"/>
    </row>
    <row r="148">
      <c t="s" s="25" r="A148">
        <v>293</v>
      </c>
      <c t="s" s="25" r="B148">
        <v>294</v>
      </c>
      <c t="str" s="11" r="C148">
        <f>HYPERLINK("mailto:abraao29santos@gmail.com","abraao29santos@gmail.com")</f>
        <v>abraao29santos@gmail.com</v>
      </c>
      <c s="25" r="D148">
        <v>163</v>
      </c>
      <c s="7" r="E148"/>
      <c s="31" r="F148"/>
      <c s="31" r="G148"/>
      <c s="31" r="H148"/>
    </row>
    <row r="149">
      <c t="s" s="25" r="A149">
        <v>296</v>
      </c>
      <c t="s" s="25" r="B149">
        <v>297</v>
      </c>
      <c t="str" s="11" r="C149">
        <f>HYPERLINK("mailto:jsalves74@hotmail.com","jsalves74@hotmail.com")</f>
        <v>jsalves74@hotmail.com</v>
      </c>
      <c s="25" r="D149">
        <v>164</v>
      </c>
      <c s="7" r="E149"/>
      <c s="31" r="F149"/>
      <c s="31" r="G149"/>
      <c s="31" r="H149"/>
    </row>
    <row r="150">
      <c t="s" s="25" r="A150">
        <v>299</v>
      </c>
      <c t="s" s="25" r="B150">
        <v>300</v>
      </c>
      <c t="str" s="11" r="C150">
        <f>HYPERLINK("mailto:elias_santista55@hotmail.com","elias_santista55@hotmail.com")</f>
        <v>elias_santista55@hotmail.com</v>
      </c>
      <c s="25" r="D150">
        <v>165</v>
      </c>
      <c s="7" r="E150"/>
      <c s="31" r="F150"/>
      <c s="31" r="G150"/>
      <c s="31" r="H150"/>
    </row>
    <row r="151">
      <c t="s" s="25" r="A151">
        <v>301</v>
      </c>
      <c t="s" s="25" r="B151">
        <v>302</v>
      </c>
      <c t="str" s="11" r="C151">
        <f>HYPERLINK("mailto:adony_16@hotmail.com","adony_16@hotmail.com")</f>
        <v>adony_16@hotmail.com</v>
      </c>
      <c s="25" r="D151">
        <v>166</v>
      </c>
      <c s="7" r="E151"/>
      <c s="31" r="F151"/>
      <c s="31" r="G151"/>
      <c s="31" r="H151"/>
    </row>
    <row r="152">
      <c t="s" s="25" r="A152">
        <v>303</v>
      </c>
      <c t="s" s="25" r="B152">
        <v>304</v>
      </c>
      <c t="str" s="11" r="C152">
        <f>HYPERLINK("mailto:clesio-saltibancos@hotmail.com","clesio-saltibancos@hotmail.com")</f>
        <v>clesio-saltibancos@hotmail.com</v>
      </c>
      <c s="25" r="D152">
        <v>167</v>
      </c>
      <c s="7" r="E152"/>
      <c s="31" r="F152"/>
      <c s="31" r="G152"/>
      <c s="31" r="H152"/>
    </row>
    <row r="153">
      <c t="s" s="25" r="A153">
        <v>305</v>
      </c>
      <c t="s" s="25" r="B153">
        <v>306</v>
      </c>
      <c t="str" s="11" r="C153">
        <f>HYPERLINK("mailto:stephanerosa17@gmail.com","stephanerosa17@gmail.com")</f>
        <v>stephanerosa17@gmail.com</v>
      </c>
      <c s="25" r="D153">
        <v>168</v>
      </c>
      <c s="7" r="E153"/>
      <c s="31" r="F153"/>
      <c s="31" r="G153"/>
      <c s="31" r="H153"/>
    </row>
    <row r="154">
      <c t="s" s="25" r="A154">
        <v>308</v>
      </c>
      <c t="s" s="25" r="B154">
        <v>309</v>
      </c>
      <c t="str" s="11" r="C154">
        <f>HYPERLINK("mailto:layla_raissa26@hotmail.com","layla_raissa26@hotmail.com")</f>
        <v>layla_raissa26@hotmail.com</v>
      </c>
      <c s="25" r="D154">
        <v>169</v>
      </c>
      <c s="7" r="E154"/>
      <c s="31" r="F154"/>
      <c s="31" r="G154"/>
      <c s="31" r="H154"/>
    </row>
  </sheetData>
  <mergeCells count="1">
    <mergeCell ref="A1:H1"/>
  </mergeCells>
</worksheet>
</file>